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445" firstSheet="2" activeTab="2"/>
  </bookViews>
  <sheets>
    <sheet name="1มิ.ย.53-31พ.ค.54" sheetId="1" state="hidden" r:id="rId1"/>
    <sheet name="1มิ.ย.54-31พ.ค.55" sheetId="2" state="hidden" r:id="rId2"/>
    <sheet name="1มิ.ย.56-31พ.ค.57" sheetId="3" r:id="rId3"/>
    <sheet name="ตัวอย่าง " sheetId="4" state="hidden" r:id="rId4"/>
    <sheet name="รายละเอียดคุณวุฒิ" sheetId="5" r:id="rId5"/>
    <sheet name="คำนวณ" sheetId="6" state="hidden" r:id="rId6"/>
    <sheet name="2.2" sheetId="7" state="hidden" r:id="rId7"/>
    <sheet name="2.3" sheetId="8" state="hidden" r:id="rId8"/>
    <sheet name="14" sheetId="9" state="hidden" r:id="rId9"/>
    <sheet name="14.1" sheetId="10" state="hidden" r:id="rId10"/>
    <sheet name="1มิ.ย.56-31พ.ค.57 (2)" sheetId="11" state="hidden" r:id="rId11"/>
  </sheets>
  <definedNames/>
  <calcPr fullCalcOnLoad="1"/>
</workbook>
</file>

<file path=xl/sharedStrings.xml><?xml version="1.0" encoding="utf-8"?>
<sst xmlns="http://schemas.openxmlformats.org/spreadsheetml/2006/main" count="8538" uniqueCount="1192">
  <si>
    <t>ลำดับที่</t>
  </si>
  <si>
    <t>ชื่อ-สกุล</t>
  </si>
  <si>
    <t>ลาศึกษาต่อ</t>
  </si>
  <si>
    <t>วุฒิการศึกษา</t>
  </si>
  <si>
    <t>ป.ตรี</t>
  </si>
  <si>
    <t>ป.โท</t>
  </si>
  <si>
    <t>ป.เอก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</si>
  <si>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</si>
  <si>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</si>
  <si>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</si>
  <si>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</si>
  <si>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</si>
  <si>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จำนวนนับ</t>
  </si>
  <si>
    <t>ข้าราชการ/พนง.มหาวิทยาลัย/พนง.ราชการ</t>
  </si>
  <si>
    <t>อาจารย์ลูกจ้างชั่วคราว</t>
  </si>
  <si>
    <t>วันที่เริ่มงาน ปีการศึกษา 54</t>
  </si>
  <si>
    <t>รวม</t>
  </si>
  <si>
    <t xml:space="preserve">                         ปฏิบัติงาน 6-9 เดือน นับ 0.5 </t>
  </si>
  <si>
    <t>ระยะเวลาปฏิบัติงาน</t>
  </si>
  <si>
    <t>วันที่สิ้นสุดการปฏิบัติงาน ปีการศึกษา 54</t>
  </si>
  <si>
    <r>
      <t xml:space="preserve">หมายเหตุ </t>
    </r>
    <r>
      <rPr>
        <sz val="12"/>
        <rFont val="Cordia New"/>
        <family val="2"/>
      </rPr>
      <t>: นับจำนวนตามเกณฑ์ สกอ.</t>
    </r>
  </si>
  <si>
    <t xml:space="preserve">                         ปฏิบัติงาน 9 เดือนขึ้นไป นับ 1</t>
  </si>
  <si>
    <t xml:space="preserve">                 : การกรอกวุฒิ ตำแหน่ง จำนวนนับ กรอกเป็นตัวเลขตามเกณฑ์ สกอ. คือ 1 หรือ 0.5 ตามระยะเวลาปฏิบัติงาน</t>
  </si>
  <si>
    <t>หน่วยงาน................................................สาขา...................................</t>
  </si>
  <si>
    <t>กลุ่มสาขาวิชาวิทยาศาตร์และเทคโนโลยี</t>
  </si>
  <si>
    <t>กลุ่มสาขาวิชามนุษยศาสตร์และสังคมศาสตร์</t>
  </si>
  <si>
    <t>(1มิ.ย. 54 - 31 พ.ค. 55)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</si>
  <si>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2554</t>
    </r>
  </si>
  <si>
    <t>(1มิ.ย. 53 - 31 พ.ค. 54)</t>
  </si>
  <si>
    <t>วันที่เริ่มงาน ปีการศึกษา 53</t>
  </si>
  <si>
    <t>วันที่สิ้นสุดการปฏิบัติงาน ปีการศึกษา 53</t>
  </si>
  <si>
    <r>
      <t xml:space="preserve">หมายเหตุ : </t>
    </r>
    <r>
      <rPr>
        <sz val="12"/>
        <rFont val="Cordia New"/>
        <family val="2"/>
      </rPr>
      <t>ลงวันที่อนุมัติ จบการศึกษา/ตำแหน่งทางวิชาการที่เปลี่ยนแปลง ภายในปีการศึกษา 2553</t>
    </r>
  </si>
  <si>
    <t>ข้อมูลบุคลากรประจำปีการศึกษา 2553</t>
  </si>
  <si>
    <t>ข้อมูลบุคลากรประจำปีการศึกษา 2554</t>
  </si>
  <si>
    <t>ข้อมูลบุคลากรประจำปีการศึกษา 2556</t>
  </si>
  <si>
    <t>วันที่เริ่มงาน ปีการศึกษา 56</t>
  </si>
  <si>
    <t>วันที่สิ้นสุดการปฏิบัติงาน ปีการศึกษา 56</t>
  </si>
  <si>
    <t>ยกเว้นบุคลากรที่เข้าทำงาน และลาออก ระหว่าง 1 มิ.ย.56-30 พ.ย. 56 หากนับระยะเวลาแล้วไม่ถึง 6 เดือน ให้นับเป็น 0 และหากครบหกเดือน ให้นับเป็น 0.5</t>
  </si>
  <si>
    <t>**บุคลากรที่ปฏิบัติงานอยู่ก่อนระยะเวลา 1 มิ.ย.56-30 พ.ย. 56 ที่ยังมีตัวตนอยู่ให้นับเป็น 1 ได้เลย</t>
  </si>
  <si>
    <r>
      <t xml:space="preserve">** ช่อง </t>
    </r>
    <r>
      <rPr>
        <u val="single"/>
        <sz val="16"/>
        <color indexed="10"/>
        <rFont val="TH SarabunPSK"/>
        <family val="2"/>
      </rPr>
      <t>รวม</t>
    </r>
    <r>
      <rPr>
        <sz val="16"/>
        <color indexed="10"/>
        <rFont val="TH SarabunPSK"/>
        <family val="2"/>
      </rPr>
      <t xml:space="preserve"> ขอให้หน่วยงานใส่จำนวนรวมมาด้วย </t>
    </r>
  </si>
  <si>
    <r>
      <t xml:space="preserve">หมายเหตุ : </t>
    </r>
    <r>
      <rPr>
        <sz val="16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2556</t>
    </r>
  </si>
  <si>
    <r>
      <t xml:space="preserve">หมายเหตุ </t>
    </r>
    <r>
      <rPr>
        <sz val="16"/>
        <rFont val="TH SarabunPSK"/>
        <family val="2"/>
      </rPr>
      <t>: นับจำนวนตามเกณฑ์ สกอ.</t>
    </r>
  </si>
  <si>
    <t>(1มิ.ย. 56 - 31 พ.ค. 57)</t>
  </si>
  <si>
    <t>คณะ/หน่วยงาน</t>
  </si>
  <si>
    <t>สาขา</t>
  </si>
  <si>
    <t>คณะเกษตรศาสตร์</t>
  </si>
  <si>
    <t>สาขาพืชศาสตร์ (ไสใหญ่)</t>
  </si>
  <si>
    <t>รศ.นพ   ศักดิเศรษฐ์</t>
  </si>
  <si>
    <t xml:space="preserve"> </t>
  </si>
  <si>
    <t>รายละเอียดคุณวุฒิอาจารย์ รอบ 12 เดือน(1 มิ.ย.56-31 พ.ค.57) ปีการศึกษา 2556</t>
  </si>
  <si>
    <t>หน่วยงาน</t>
  </si>
  <si>
    <t>ปฏิบัติงานจริง</t>
  </si>
  <si>
    <t>กลุ่ม</t>
  </si>
  <si>
    <t>มหาวิทยาลัยเทคโนโลยีราชมงคลศรีวิชัย</t>
  </si>
  <si>
    <t>วิทย์</t>
  </si>
  <si>
    <t>สังคม</t>
  </si>
  <si>
    <t>คณะวิศวกรรมศาสตร์</t>
  </si>
  <si>
    <t>คณะบริหารธุรกิจ</t>
  </si>
  <si>
    <t>คณะศิลปศาสตร์</t>
  </si>
  <si>
    <t>คณะสถาปัตยกรรมศาสตร์</t>
  </si>
  <si>
    <t>คณะครุศาสตร์อุตสาหกรรมและการจัดการ</t>
  </si>
  <si>
    <t>คณะอุตสาหกรรมเกษตร</t>
  </si>
  <si>
    <t>คณะวิทยาศาสตร์และเทคโนโลยี</t>
  </si>
  <si>
    <t>คณะเทคโนโลยีการจัดการ</t>
  </si>
  <si>
    <t>คณะสัตวแพทยศาสตร์</t>
  </si>
  <si>
    <t>คณะวิทยาศาสตร์และเทคโนโลยีการประมง</t>
  </si>
  <si>
    <t>วิทยาลัยการโรงแรมและการท่องเที่ยว</t>
  </si>
  <si>
    <t>วิทยาลัยเทคโนโลยีอุตสากรรมและการจัดการ</t>
  </si>
  <si>
    <t>วิทยาลัยรัตภูมิ</t>
  </si>
  <si>
    <t>หมายเหตุ : ให้แต่ละหน่วยงานกรอกข้อมูลเฉพาะหน่วยงานที่รับผิดชอบเท่านั้น</t>
  </si>
  <si>
    <t>การบัญชี</t>
  </si>
  <si>
    <t>นางเยาวพา  ณ  นคร</t>
  </si>
  <si>
    <t>นางสุรีย์รัตน์  ชูแก้ว</t>
  </si>
  <si>
    <t>นางสาวบุษบรรณ  เหลี่ยวรุ่งเรือง</t>
  </si>
  <si>
    <t>นางชฎามาศ  แก้วสุกใส</t>
  </si>
  <si>
    <t>นายปรีชา  เจริญสุข</t>
  </si>
  <si>
    <t>นางสุพินดา  โจนส์</t>
  </si>
  <si>
    <t>นางสาวพิมลสวาดิ  ศรียา</t>
  </si>
  <si>
    <t>นางสาวอาอีฉ๊ะ  บิลละเต๊ะ</t>
  </si>
  <si>
    <t>นางสาวรักขิฏา  เอี่ยมวิจารณ์</t>
  </si>
  <si>
    <t>นางนวรัตน์  ผิวนวล</t>
  </si>
  <si>
    <t>นางสาวลมุล  เกยุรินทร์</t>
  </si>
  <si>
    <t>นางสาวกมลพร  วรรณชาติ</t>
  </si>
  <si>
    <t>7 เดือน 29 วัน มาใหม่</t>
  </si>
  <si>
    <t>นางชิดชนก  หมาดหมาน</t>
  </si>
  <si>
    <t>นางสาวปรัศนีย์  กายพันธ์</t>
  </si>
  <si>
    <t>การตลาด</t>
  </si>
  <si>
    <t>นายพิเชษฐ์  พรหมใหม่</t>
  </si>
  <si>
    <t>นางสุทธยา  สมสุข</t>
  </si>
  <si>
    <t>นางปรีชญา  ชุมศรี</t>
  </si>
  <si>
    <t>นายวีระศักดิ์  ตุลยาพร</t>
  </si>
  <si>
    <t>นางธันยาภรณ์  ดำจุติ</t>
  </si>
  <si>
    <t>นางวีราวรรณ  มารังกูร</t>
  </si>
  <si>
    <t>นางสาวบุสรินทร์  คูนิอาจ</t>
  </si>
  <si>
    <t>นางวัลลภา  พัฒนา</t>
  </si>
  <si>
    <t>นางยุพาภรณ์  อุไรรัตน์</t>
  </si>
  <si>
    <t>นางสุวภัทร  อำพันสุขโข</t>
  </si>
  <si>
    <t>นางอันธิกา  ทิพย์จำนงค์</t>
  </si>
  <si>
    <t>ผศ.สุริยา  นิตย์มี</t>
  </si>
  <si>
    <t>5 เดือน 12 วัน ย้ายมาใหม่</t>
  </si>
  <si>
    <t>ระบบสารสนเทศ</t>
  </si>
  <si>
    <t>นายสันติพงศ์  ตั้งธรรมกุล</t>
  </si>
  <si>
    <t>นางสาวกัญฐณา  สุขแก้ว</t>
  </si>
  <si>
    <t>นายชัยนันท์  ปัญญาวุทโส</t>
  </si>
  <si>
    <t>นางสาวรัตนา  พัฒโน</t>
  </si>
  <si>
    <t>นายธีภากรณ์  นฤมาณนลินี</t>
  </si>
  <si>
    <t>นางสาวดนยรัตน์  คัคโนภาส</t>
  </si>
  <si>
    <t>นายจตุพร  จิรันดร</t>
  </si>
  <si>
    <t>นางพัชรี  ทิพย์ประชา</t>
  </si>
  <si>
    <t>นางพลอยกนก  ขุนชำนาญ</t>
  </si>
  <si>
    <t>สิบเอกนราวัตร  กาญจนพันธ์</t>
  </si>
  <si>
    <t>การจัดการทั่วไป</t>
  </si>
  <si>
    <t>นางสาวเบญจลักษณ์ เข้มคุ้ม</t>
  </si>
  <si>
    <t>นางพศิกา ชำนาญเวชกิจ</t>
  </si>
  <si>
    <t>นางพรวดี  เพ็งสุวรรณ</t>
  </si>
  <si>
    <t>นางอัจฉรา  รัตนมา</t>
  </si>
  <si>
    <t>นายยุทธนา  พงศกร</t>
  </si>
  <si>
    <t>นางสาวอรพรรณ  จันทร์อินทร์</t>
  </si>
  <si>
    <t>นางภาณุพร  เต็มพระสิริ</t>
  </si>
  <si>
    <t>นางสาวธันยพร  อริยะเศรณี</t>
  </si>
  <si>
    <t>นางสาวมนต์ทนา  คงแก้ว</t>
  </si>
  <si>
    <t>นางสาวจุฑามาศ  รอดเนียม</t>
  </si>
  <si>
    <t>นางสาวกุลธีรา  ทองใหญ่</t>
  </si>
  <si>
    <t>นางสาวหมื่นสุดารักษ์  ไล่สาม</t>
  </si>
  <si>
    <t>0</t>
  </si>
  <si>
    <t>5 เดือน 20 วัน อ.ใหม่</t>
  </si>
  <si>
    <t>นางสาวสุภาพร  ทองราช</t>
  </si>
  <si>
    <t>นายณัฐวุฒิ จันทร์ศรีบุตร</t>
  </si>
  <si>
    <t>นางชวนพิศ  เจยาคม</t>
  </si>
  <si>
    <t>นางสุชาดา  ศรีเชื้อ</t>
  </si>
  <si>
    <t>นางภัทราภรณ์  แก้วกนิษฐารักษ์</t>
  </si>
  <si>
    <t>นายนัดพลพิชัย  ดุลยวาทิต</t>
  </si>
  <si>
    <t>นางปาลิตา  เอกอุรุ</t>
  </si>
  <si>
    <t>นางนงเยาว์  อินทสโร</t>
  </si>
  <si>
    <t>นายภาคภูมิ  บุญญาศรีรัตน์</t>
  </si>
  <si>
    <t>การจัดการสำนักงานอิเล็กทรอนิกส์</t>
  </si>
  <si>
    <t>การจัดการอุตสาหกรรม</t>
  </si>
  <si>
    <t>สาขาวิศวกรรมโยธา</t>
  </si>
  <si>
    <t xml:space="preserve">นายสมมาตร์   สวัสดิ์       </t>
  </si>
  <si>
    <t>1 มิ.ย.56</t>
  </si>
  <si>
    <t>31 พ.ค. 57</t>
  </si>
  <si>
    <t xml:space="preserve">นายจำนงค์     เพชรประกอบ                                         </t>
  </si>
  <si>
    <t xml:space="preserve">นายอรุณ    ลูกจันทร์     </t>
  </si>
  <si>
    <t xml:space="preserve">นายพงศ์ศักดิ์   ศุขมณี      </t>
  </si>
  <si>
    <t>นายถาวร  เกื้อสกูล</t>
  </si>
  <si>
    <t>นายชลัท  ทิพากรเกียรติ</t>
  </si>
  <si>
    <t>17 ต.ค.56</t>
  </si>
  <si>
    <t xml:space="preserve">นายอาศิส   อัยรักษ์   </t>
  </si>
  <si>
    <t xml:space="preserve">นายณัฐพล   แก้วทอง         </t>
  </si>
  <si>
    <t xml:space="preserve">นางสาวจุฑามาศ     ลักษณะกิจ                                      </t>
  </si>
  <si>
    <t>อนุมัติ ผศ. 30 ต.ค.55</t>
  </si>
  <si>
    <t xml:space="preserve">นายพรนรายณ์     บุญราศรี                                         </t>
  </si>
  <si>
    <t xml:space="preserve">นางรจณา     คูณพูล                                               </t>
  </si>
  <si>
    <t xml:space="preserve">นายสมใจ     หมื่นจร                                              </t>
  </si>
  <si>
    <t xml:space="preserve">นายพิสิษฐ     สังขรัตน์                                          </t>
  </si>
  <si>
    <t xml:space="preserve">นายเรวัตร     เจยาคม                                             </t>
  </si>
  <si>
    <t xml:space="preserve">จ่าสิบเอกต่อลาภ  การปลื้มจิตร         </t>
  </si>
  <si>
    <t xml:space="preserve">นายจำรูญ     สมบูรณ์                                             </t>
  </si>
  <si>
    <t xml:space="preserve">นายมนัส     อนุศิริ                                              </t>
  </si>
  <si>
    <t xml:space="preserve">นายนันทชัย     ชูศิลป์                                           </t>
  </si>
  <si>
    <t xml:space="preserve">นายจรูญ     เจริญเนตรกุล                                         </t>
  </si>
  <si>
    <t>นายภาณุ  พร้อมพุทธางกูร</t>
  </si>
  <si>
    <t>28 ต.ค. 56</t>
  </si>
  <si>
    <t xml:space="preserve">นายสมคิด      ลีลาชนะชัยพงษ์         </t>
  </si>
  <si>
    <t xml:space="preserve">นายสมโภชน์     บุญสมสุข                                          </t>
  </si>
  <si>
    <t xml:space="preserve">นายกิจติ     มินา                                                </t>
  </si>
  <si>
    <t xml:space="preserve">นายอุดม     นพรัตน์                                              </t>
  </si>
  <si>
    <t xml:space="preserve">นายธรรมนงค์     ทวีชื่น                                          </t>
  </si>
  <si>
    <t xml:space="preserve">นายวิสุทธิ์     พงศ์พฤกษธาตุ                                     </t>
  </si>
  <si>
    <t xml:space="preserve">นายพิทักษ์     สถิตวรรธนะ                                        </t>
  </si>
  <si>
    <t xml:space="preserve">นายอัมพร     บุญราม                                              </t>
  </si>
  <si>
    <t xml:space="preserve">นายคณโฑ     ปานทองคำ                                             </t>
  </si>
  <si>
    <t xml:space="preserve">นายพิทักษ์     บุญนุ่น   </t>
  </si>
  <si>
    <t xml:space="preserve">นายนิทัศน์     ถูกต้อง                                           </t>
  </si>
  <si>
    <t xml:space="preserve">นายชลัช      สัตยารักษ์     </t>
  </si>
  <si>
    <t>นางปฏิมากร  จันทร์พริ้ม</t>
  </si>
  <si>
    <t>นายธีรพงษ์  ฉิมเพชร</t>
  </si>
  <si>
    <t>8 ก.ค.56</t>
  </si>
  <si>
    <t xml:space="preserve">นายเจริญชัย     ฮวดอุปัต                                         </t>
  </si>
  <si>
    <t xml:space="preserve">นางสาวดรุณี     ชายทอง                                           </t>
  </si>
  <si>
    <t xml:space="preserve">นางรุ่งลาวัลย์     ชูสวัสดิ์                                     </t>
  </si>
  <si>
    <t xml:space="preserve">นายเสนอ     สะอาด                                                </t>
  </si>
  <si>
    <t xml:space="preserve">นายภราดร   เรืองกูล                                              </t>
  </si>
  <si>
    <t xml:space="preserve">นายสายัณ   ละอองโชค            </t>
  </si>
  <si>
    <t>2 ม.ค 57</t>
  </si>
  <si>
    <t xml:space="preserve">นายสมพันธ์     อำพาวัน                                           </t>
  </si>
  <si>
    <t xml:space="preserve">นายศุภชัย     อรุณพันธ์                                          </t>
  </si>
  <si>
    <t xml:space="preserve">นายสัญญา     ผาสุข                                               </t>
  </si>
  <si>
    <t xml:space="preserve">นายพรชัย     แคล้วอ้อม                                           </t>
  </si>
  <si>
    <t>นางสาวชยานิษฐ์  บุญสนิท</t>
  </si>
  <si>
    <t>9 มิ.ย. 56</t>
  </si>
  <si>
    <t>นายจินดา  สามัคคี</t>
  </si>
  <si>
    <t>14 ต.ค.56</t>
  </si>
  <si>
    <t xml:space="preserve">นายพรประสิทธิ์  คงบุญ                                            </t>
  </si>
  <si>
    <t xml:space="preserve">นายทศพร     จันทร์กระจ่าง                                        </t>
  </si>
  <si>
    <t xml:space="preserve">นายจารุวัฒน์     เจริญจิต                                        </t>
  </si>
  <si>
    <t xml:space="preserve">นายอุดร    นามเสน                                                </t>
  </si>
  <si>
    <t xml:space="preserve">นายวสันต์ จีนธาดา       </t>
  </si>
  <si>
    <t xml:space="preserve">ว่าที่ ร.ต.อเนก    ไทยกุล                                        </t>
  </si>
  <si>
    <t xml:space="preserve">นายฐานวิทย์   แนมใส         </t>
  </si>
  <si>
    <t xml:space="preserve">นายบัญญัติ     นิยมวาส                                           </t>
  </si>
  <si>
    <t xml:space="preserve">นายพรชัย  เพชรสงคราม            </t>
  </si>
  <si>
    <t xml:space="preserve">นายสิทธิพร     บุญญานุวัตร์                                      </t>
  </si>
  <si>
    <t xml:space="preserve">นายเฉลิม     ศิริรักษ์                                           </t>
  </si>
  <si>
    <t xml:space="preserve">นายสุรัตน์     พร้อมพุทธางกูร                                    </t>
  </si>
  <si>
    <t xml:space="preserve">นายสุเทพ     ชูกลิ่น                                             </t>
  </si>
  <si>
    <t xml:space="preserve">นายบรรเจิด     โปฏกรัตน์                                         </t>
  </si>
  <si>
    <t xml:space="preserve">นายประทีป     ทิพย์ประชา                                         </t>
  </si>
  <si>
    <t xml:space="preserve">นายจีระศักดิ์     เพียรเจริญ                                     </t>
  </si>
  <si>
    <t xml:space="preserve">นายเสรี   ทองชุม      </t>
  </si>
  <si>
    <t xml:space="preserve">นายซูไฮดี     สนิ                                                </t>
  </si>
  <si>
    <t xml:space="preserve">นายปิยวิทย์     สุวรรณ                                           </t>
  </si>
  <si>
    <t xml:space="preserve">นายวิทยา      ศิริคุณ                                            </t>
  </si>
  <si>
    <t xml:space="preserve">นายเดช     เหมือนขาว                                             </t>
  </si>
  <si>
    <t xml:space="preserve">นายสุรสิทธิ์     ระวังวงศ์                                       </t>
  </si>
  <si>
    <t xml:space="preserve">นางสาวจุฬาลักษณ์  โรจนานุกูล              </t>
  </si>
  <si>
    <t xml:space="preserve">นายมาหามะสูไฮมี    มะแซ             </t>
  </si>
  <si>
    <t xml:space="preserve">นายรอมฎอน  บูระพา                                                </t>
  </si>
  <si>
    <t xml:space="preserve">นางสาวพิชญา  พิศสุวรรณ                                           </t>
  </si>
  <si>
    <t xml:space="preserve">นางสาวสิริรัตน์      พึ่งชมภู             </t>
  </si>
  <si>
    <t xml:space="preserve">นางสาววรรธนพร  ชีววุฒิพงศ์               </t>
  </si>
  <si>
    <t>จบการศึกษา 24 มี.ค. 57</t>
  </si>
  <si>
    <t>นายชาตรี  หอมเขียว</t>
  </si>
  <si>
    <t>24 เม.ย.57</t>
  </si>
  <si>
    <t xml:space="preserve">นายวรวิทย์   ศรีวิทยากูล                                         </t>
  </si>
  <si>
    <t xml:space="preserve">นายวิชัย     ประยูร                                              </t>
  </si>
  <si>
    <t xml:space="preserve">นายลิขิต     วรรณพงศ์                                            </t>
  </si>
  <si>
    <t xml:space="preserve">นายสุรพล     ชูสวัสดิ์                                           </t>
  </si>
  <si>
    <t xml:space="preserve">นายฉลอง     อุไรรัตน์                                            </t>
  </si>
  <si>
    <t xml:space="preserve">นางสาวโสภิดา   ชูมี  </t>
  </si>
  <si>
    <t xml:space="preserve">นางพรโพยม       วรเชฐวราวัตร์                                    </t>
  </si>
  <si>
    <t xml:space="preserve">นายพันธ์ยศ     วรเชฐวราวัตร์                                     </t>
  </si>
  <si>
    <t xml:space="preserve">นางสาวธยา     ภิรมย์                                             </t>
  </si>
  <si>
    <t xml:space="preserve">นางสาวภัทราภา    จ้อยพจน์            </t>
  </si>
  <si>
    <t xml:space="preserve">นายจักรนรินทร์     ฉัตรทอง                                       </t>
  </si>
  <si>
    <t xml:space="preserve">นายจตุพร     ใจดำรงค์                                            </t>
  </si>
  <si>
    <t xml:space="preserve">นายวรพงค์  บุญช่วยแทน           </t>
  </si>
  <si>
    <t xml:space="preserve">นายบรรเลง  คำเกตุ                                                </t>
  </si>
  <si>
    <t xml:space="preserve">นายยงยุทธ     ดุลยกุล                                            </t>
  </si>
  <si>
    <t xml:space="preserve">นายชัยสิทธิ์     ชูสงค์                                          </t>
  </si>
  <si>
    <t xml:space="preserve">นายอรรถพล     คงหวาน                                             </t>
  </si>
  <si>
    <t xml:space="preserve">นายนราธร     สังข์ประเสริฐ                                       </t>
  </si>
  <si>
    <t xml:space="preserve">นายสุวิพล     มหศักดิสกุล                                        </t>
  </si>
  <si>
    <t xml:space="preserve">นายสันติ     สถิตวรรธนะ                                          </t>
  </si>
  <si>
    <t xml:space="preserve">นายยงยุธ     สุจิโต                                              </t>
  </si>
  <si>
    <t xml:space="preserve">นางนงนาฎ     ระวังวงศ์                                           </t>
  </si>
  <si>
    <t xml:space="preserve">นางสาวปิยะพร     มูลทองชุน                                       </t>
  </si>
  <si>
    <t xml:space="preserve">นายกีรติ     อินทวิเศษ                                           </t>
  </si>
  <si>
    <t xml:space="preserve">นายกิติศักดิ์   วัฒนกุล                                          </t>
  </si>
  <si>
    <t xml:space="preserve">นางสาวเกสรา     เพชรกระจ่าง           </t>
  </si>
  <si>
    <t xml:space="preserve">นายสิทธิโชค   อุ่นแก้ว       </t>
  </si>
  <si>
    <t>วิศวกรรมสำรวจ</t>
  </si>
  <si>
    <t>วิศวกรรมโยธา (ป.โท)</t>
  </si>
  <si>
    <t>วิศวกรรมไฟฟ้า</t>
  </si>
  <si>
    <t>วิศวกรรมอิเล็กทรอนิกส์</t>
  </si>
  <si>
    <t>วิศวกรรมโทรคมนาคม</t>
  </si>
  <si>
    <t>วิศวกรรมเครื่องกล</t>
  </si>
  <si>
    <t>เทคโนโลยีเครื่องกล</t>
  </si>
  <si>
    <t>วิศวกรรมอุตสาหการ</t>
  </si>
  <si>
    <t>เทคโนโลยีอุตสาหการ</t>
  </si>
  <si>
    <t>วิศวกรรมเครื่องนุ่งห่ม</t>
  </si>
  <si>
    <t>วิศวกรรมการผลิต</t>
  </si>
  <si>
    <t>วิศวกรรมคอมพิวเตอร์</t>
  </si>
  <si>
    <t>สาขาภาษาต่างประเทศ</t>
  </si>
  <si>
    <t xml:space="preserve">นางสุมณฑา    ดำรงเลาหพันธ์  </t>
  </si>
  <si>
    <t xml:space="preserve">นางทรรศนีย์   คีรีศรี     </t>
  </si>
  <si>
    <t xml:space="preserve">นางกันทริน    รักษ์สาคร          </t>
  </si>
  <si>
    <t xml:space="preserve">นางถนอมศรี   เจนวิถีสุข           </t>
  </si>
  <si>
    <t xml:space="preserve">นางศศิธร      สุวรรณปัทมะ           </t>
  </si>
  <si>
    <t xml:space="preserve">นายจักรายุธ  มุ่งศิริ                   </t>
  </si>
  <si>
    <t xml:space="preserve">นางไพพรรณ  มุ่งศิริ  </t>
  </si>
  <si>
    <t xml:space="preserve">นายบุญฤทธิ์  โอมณี       </t>
  </si>
  <si>
    <t xml:space="preserve">นายบูชา      เหน็บบัว     </t>
  </si>
  <si>
    <t xml:space="preserve">นางสาวจุฑาภรณ์ ภารพบ   </t>
  </si>
  <si>
    <t xml:space="preserve">นางพัชรินทร์  ฆังฆะ            </t>
  </si>
  <si>
    <t xml:space="preserve">นางสาวพัลลภา   คทายุทธ          </t>
  </si>
  <si>
    <t xml:space="preserve">Mr. Neil  Cameron  Cuthbertson   </t>
  </si>
  <si>
    <t xml:space="preserve">นายณัฐธนา  บุญทอง           </t>
  </si>
  <si>
    <t>ลาศึกษา 30 กย.56</t>
  </si>
  <si>
    <t xml:space="preserve">นายเมธัส     พานิช   </t>
  </si>
  <si>
    <t xml:space="preserve">นางสาวสมพร  มณีโชติ            </t>
  </si>
  <si>
    <t>ลาศึกษา 30 กย.55</t>
  </si>
  <si>
    <t xml:space="preserve">นางสาวธินัฐดา โกมล        </t>
  </si>
  <si>
    <t>นางสาวฐิตินาร์ถ  คำยอด</t>
  </si>
  <si>
    <t>บรรจุ 1 กค. 56</t>
  </si>
  <si>
    <t xml:space="preserve">Mr. Pierce Mountney  </t>
  </si>
  <si>
    <t>บรรจุ 11 พย.56</t>
  </si>
  <si>
    <t>สาขาศึกษาทั่วไป</t>
  </si>
  <si>
    <t>หลักสูตรรายวิชาคณิตศาสตร์</t>
  </si>
  <si>
    <t xml:space="preserve">นางสาวผกากรอง    เทพรักษ์                 </t>
  </si>
  <si>
    <t xml:space="preserve">นายศักดิ์ชัย    คีรีศรี                                          </t>
  </si>
  <si>
    <t xml:space="preserve">นางสาวรุจา    ทิพย์วารี                                         </t>
  </si>
  <si>
    <t xml:space="preserve">นางสาวนวลศรี อุทัยเชฎฐ์                                      </t>
  </si>
  <si>
    <t xml:space="preserve">นายเวคิน       หนูนำวงศ์                                             </t>
  </si>
  <si>
    <t xml:space="preserve">นายชาลี        ศรีนวล                                                </t>
  </si>
  <si>
    <t xml:space="preserve">นางสาวมาริสา เส็นเหมาะ              </t>
  </si>
  <si>
    <t xml:space="preserve">นายวีระชัย  ท่าดี                                                </t>
  </si>
  <si>
    <t xml:space="preserve">นางสาวจิรภัทร ภู่ขวัญทอง                                        </t>
  </si>
  <si>
    <t>นายรังสฤษฎ์  อินทรโม</t>
  </si>
  <si>
    <t>ลาออก 1 ตค.56</t>
  </si>
  <si>
    <t>หลักสูตรายวิชาสังคมศาสตร์</t>
  </si>
  <si>
    <t xml:space="preserve">นายสมเกียรติ อินทรักษ์          </t>
  </si>
  <si>
    <t xml:space="preserve">นายไพจิต    พันธุ์ทอง       </t>
  </si>
  <si>
    <t xml:space="preserve">นางมนัสสวาส  กุลวงศ์       </t>
  </si>
  <si>
    <t xml:space="preserve">ลาศึกษาต่อ </t>
  </si>
  <si>
    <t xml:space="preserve">นางวิไลลักษณ์  เกตุแก้ว          </t>
  </si>
  <si>
    <t xml:space="preserve">ว่าที่พันตรีจักรกฤษณ์ จุฑาทิพรัตน์    </t>
  </si>
  <si>
    <t xml:space="preserve">นายกิติศักดิ์  ชุมทอง        </t>
  </si>
  <si>
    <t xml:space="preserve">นางสาววรรษวดี แก้วประพันธ์   </t>
  </si>
  <si>
    <t>หลักสูตรรายวิชาภาษาไทย</t>
  </si>
  <si>
    <t xml:space="preserve">นางเจริญขวัญ  ลิ่มศิลา      </t>
  </si>
  <si>
    <t xml:space="preserve">นายเลิศทิวัส    ยอดล้ำ     </t>
  </si>
  <si>
    <t xml:space="preserve">นางภณิดา      จิตนุกูล     </t>
  </si>
  <si>
    <t>ว่าที่ รต.หญิงจุฑาฎา  เทพวรรณ</t>
  </si>
  <si>
    <t>หลักสูตรรายวิชาพลศึกษา</t>
  </si>
  <si>
    <t xml:space="preserve">นางปานรดา  ปัญญาธนานนท์    </t>
  </si>
  <si>
    <t>เกษียณ</t>
  </si>
  <si>
    <t xml:space="preserve">นายยูโสบ     ดำเต๊ะ      </t>
  </si>
  <si>
    <t>หลักสูตรายวิชาวิทยาศาสตร์</t>
  </si>
  <si>
    <t xml:space="preserve">นางนุชลี    ทิพย์มณฑา                                            </t>
  </si>
  <si>
    <t>จบ ป.เอกเมื่อ 18 ธค.57</t>
  </si>
  <si>
    <t>นายสิทธิศานติ์  วชิรานุภาพ</t>
  </si>
  <si>
    <t xml:space="preserve">นายมนู     จิตรสิงห์                                             </t>
  </si>
  <si>
    <t xml:space="preserve">นางณิชา    ประสงค์จันทร์                                        </t>
  </si>
  <si>
    <t xml:space="preserve">นางมุกดา   สุขสวัสดิ์                                         </t>
  </si>
  <si>
    <t xml:space="preserve">นายนพดล  โพชกำเหนิด                                              </t>
  </si>
  <si>
    <t xml:space="preserve">นางภารุณีย์ ตุกชูแสง                                         </t>
  </si>
  <si>
    <t xml:space="preserve">นายวราวุฒิ  ดวงศิริ               </t>
  </si>
  <si>
    <t xml:space="preserve">นายอดิศักดิ์  จิตภูษา                                         </t>
  </si>
  <si>
    <t xml:space="preserve">นายอัฏฐชัย  ถาวรสุวรรณ                                          </t>
  </si>
  <si>
    <t xml:space="preserve">นายสมบูรณ์ ประสงค์จันทร์                                         </t>
  </si>
  <si>
    <t xml:space="preserve">นางณาฐวรา จิรันดร                                              </t>
  </si>
  <si>
    <t xml:space="preserve">นายพลชัย   ขาวนวล             </t>
  </si>
  <si>
    <t>นายชาญวิทย์  เรืองเฉลิมวงศ์</t>
  </si>
  <si>
    <t>ลาออก 1 ธค. 56</t>
  </si>
  <si>
    <t>นางสุปราณี  วุ่นศรี</t>
  </si>
  <si>
    <t>บรรจุ 3 มีค.57</t>
  </si>
  <si>
    <t>นายโกสินทร์  ทีปรักษพันธ์</t>
  </si>
  <si>
    <t>บรรจุ 5 มีค.57</t>
  </si>
  <si>
    <t>หลักสูตรรายวิชาอาหารและโภชนาการ</t>
  </si>
  <si>
    <t xml:space="preserve">นางจินตนา    เจริญเนตรกุล                                        </t>
  </si>
  <si>
    <t xml:space="preserve">นางสาวศิริวัลย์  พฤฒิวิลัย                                    </t>
  </si>
  <si>
    <t xml:space="preserve">นายพงษ์เทพ   เกิดเนตร                                          </t>
  </si>
  <si>
    <t xml:space="preserve">นางจิราพร     ศรีสายะ                                             </t>
  </si>
  <si>
    <t xml:space="preserve">นายณรงค์      สุนทรอภิรักษ์                                      </t>
  </si>
  <si>
    <t xml:space="preserve">นายอภิวัน      สมบูรณ์ดำรงกุล                                     </t>
  </si>
  <si>
    <t xml:space="preserve">นางสาวปัญญรัศม์   ลือขจร                                         </t>
  </si>
  <si>
    <t xml:space="preserve">นางวิชชุลฎา   ถาวโรจน์                                           </t>
  </si>
  <si>
    <t xml:space="preserve">นางสาวจิราภรณ์ ตันติพงศ์อาภา                </t>
  </si>
  <si>
    <t>นางเลิศศิริ  พวงแก้ว</t>
  </si>
  <si>
    <t>บรรจุ 15 ธค. 56</t>
  </si>
  <si>
    <t>หลักสูตรธุรกิจคหกรรมศาสตร์</t>
  </si>
  <si>
    <t xml:space="preserve">นางสุจินต์    สุวรรณ                                             </t>
  </si>
  <si>
    <t xml:space="preserve">นางอัญชลี   สุวรรณะ                                            </t>
  </si>
  <si>
    <t xml:space="preserve">นางวิจิตรา   ค้ำไพโรจน์                                  </t>
  </si>
  <si>
    <t xml:space="preserve">นางฉัตรดาว  ไชยหล่อ                                              </t>
  </si>
  <si>
    <t>หลักสูตรรายวิชาการท่องเที่ยว</t>
  </si>
  <si>
    <t xml:space="preserve">นายธารินทร์   มานีมาน            </t>
  </si>
  <si>
    <t xml:space="preserve">นางสาวอุไรวรรณ  สุภานิตย์          </t>
  </si>
  <si>
    <t xml:space="preserve">นางกุลดารา     เพียรเจริญ        </t>
  </si>
  <si>
    <t xml:space="preserve">นางสาวศุภวรรณ ตันตสุทธิกุล  </t>
  </si>
  <si>
    <t xml:space="preserve">นางสาวสาลินี   ทิพย์เพ็ง     </t>
  </si>
  <si>
    <t xml:space="preserve">นางสาวภัทราพร  ทิพย์มงคล            </t>
  </si>
  <si>
    <t xml:space="preserve">ลาออก 1เม.ย.57 </t>
  </si>
  <si>
    <t>หลักสูตรรายวิชาการโรงแรม</t>
  </si>
  <si>
    <t xml:space="preserve">นางชญาดา   เฉลียวพรหม  </t>
  </si>
  <si>
    <t xml:space="preserve">นางรัชดา  เพ็ชร์ชระ          </t>
  </si>
  <si>
    <t xml:space="preserve">นางธิดาพร   เรืองเริงกุลฤทธิ์          </t>
  </si>
  <si>
    <t xml:space="preserve">นางสาวรวิวรรณ  พวงสอน  </t>
  </si>
  <si>
    <t xml:space="preserve">นางสาวนุชเนตร  กาฬสมุทร์   </t>
  </si>
  <si>
    <t xml:space="preserve">นางสาวกาญจนพัฐ กลับทับลัง    </t>
  </si>
  <si>
    <t>สาขาสถาปัตยกรรมและผังเมือง</t>
  </si>
  <si>
    <t>นายสุรพงษ์  ถาวโรจน์</t>
  </si>
  <si>
    <t>นายยงยุทธ  หนูเนียม</t>
  </si>
  <si>
    <t>นางสาวปิยาภรณ์  ธุระกิจจำนง</t>
  </si>
  <si>
    <t>นางปิยาภรณ์  อรมุต</t>
  </si>
  <si>
    <t>นายนิพนธ์  กปิลกาญจน์</t>
  </si>
  <si>
    <t>นายสำราญ  ขวัญยืน</t>
  </si>
  <si>
    <t>นายเสริมศักดิ์  สัญญาโณ</t>
  </si>
  <si>
    <t>นางจิฬา  แก้วแพรก</t>
  </si>
  <si>
    <t>นายจเร  สุวรรณชาต</t>
  </si>
  <si>
    <t>นางสาวเด่นเดือน  ปัญญาดา</t>
  </si>
  <si>
    <t>ลาออกและบรรจุ พนง.มหาวิทยาลัย สายสนับสนุน</t>
  </si>
  <si>
    <t>นางสาวทัชชญา  สังขะกูล</t>
  </si>
  <si>
    <t>ลาศึกษาต่อวันที่ 3 มิ.ย. 56 - 3 มิ.ย. 59</t>
  </si>
  <si>
    <t>นายพิษณุ  อนุชาญ</t>
  </si>
  <si>
    <t>นางสาวงามเพชร  อัมพรวัฒนพงศ์</t>
  </si>
  <si>
    <t>นางสาวเจนจิรา  ขุนทอง</t>
  </si>
  <si>
    <t>นางสาวมัลลิกา  ปู่เพ็ชร์</t>
  </si>
  <si>
    <t>นายนราวัฒน์  เลิศวิทยาวิวัฒน์</t>
  </si>
  <si>
    <t>นายพันธเทพ  มารังกูร</t>
  </si>
  <si>
    <t>นายพัฒนา  ธรรมสุวรรณ</t>
  </si>
  <si>
    <t>นายธาม  วชิรกาญจน์</t>
  </si>
  <si>
    <t>นายมงคล  ชนินทรสงขลา</t>
  </si>
  <si>
    <t>นายจามีกร  มะลิซ้อน</t>
  </si>
  <si>
    <t>นางสาวกนกวรรณพร  ภัคมาน</t>
  </si>
  <si>
    <t>นายสุรวัช  หมู่เก็ม</t>
  </si>
  <si>
    <t>สาขาศิลปกรรมและออกแบบ</t>
  </si>
  <si>
    <t>นายพลากร  พันธุ์มณี</t>
  </si>
  <si>
    <t>นายศุภชัย  ศรีขวัญแก้ว</t>
  </si>
  <si>
    <t>นายกิตติ  พิมเสน</t>
  </si>
  <si>
    <t>นางสาวอิงอร  เพ็ชรเขียว</t>
  </si>
  <si>
    <t>นายสาโรจน์  มีพวกมาก</t>
  </si>
  <si>
    <t>นายเอกพงษ์  คงฉาง</t>
  </si>
  <si>
    <t>นางสาวรื่นฤทัย  รอดสุวรรณ</t>
  </si>
  <si>
    <t>นางสาวแก้วสุดา  บุตรเผียน</t>
  </si>
  <si>
    <t>นางสาววรสุดา  ขวัญสุวรรณ</t>
  </si>
  <si>
    <t>ลาศึกษาต่อวันที่ 20 พ.ค. 56 - 2 มี.ค. 61</t>
  </si>
  <si>
    <t>นางวิยะดา  ยืนตระกูล</t>
  </si>
  <si>
    <t>นางสาวอภิฤดี  อนันตพันธ์</t>
  </si>
  <si>
    <t>นางสาวอารีนา  อีสามะ</t>
  </si>
  <si>
    <t>นายนวัทตกร  อุมาศิลป์</t>
  </si>
  <si>
    <t>นางสาวตะวัน  เบ็ญโส๊ะ</t>
  </si>
  <si>
    <t>คณะครุศาสตร์อุตสาหกรรมและเทคโนโลยี</t>
  </si>
  <si>
    <t>รศ.สุชาติ        เย็นวิเศษ</t>
  </si>
  <si>
    <t>นายสุรพล       สุภารัตน์</t>
  </si>
  <si>
    <t>นายวีระยุทธ    จันทรักษา</t>
  </si>
  <si>
    <t>ดร.พิชิต        เพ็งสุวรรณ</t>
  </si>
  <si>
    <t>นายทวิชาติ      เย็นวิเศษ</t>
  </si>
  <si>
    <t>นายอภิรพ        แก้วมาก</t>
  </si>
  <si>
    <t xml:space="preserve">นายจรัญ         ธรรมใจ    </t>
  </si>
  <si>
    <t>นายณชพร      รัตนาภรณ์</t>
  </si>
  <si>
    <t>นายสุจริต       สิงหพันธุ์</t>
  </si>
  <si>
    <t>นางทรงนคร     การนา</t>
  </si>
  <si>
    <t>นายศักดิ์ชัย      ตันติวิวัทน์</t>
  </si>
  <si>
    <t>นายวิมล      บุญรอด</t>
  </si>
  <si>
    <t>นายอรุณ       สุขแก้ว</t>
  </si>
  <si>
    <t>นางสาวฤทัย   ประทุมทอง</t>
  </si>
  <si>
    <t>ผศ.ปิยะ        ประสงค์จันทร์</t>
  </si>
  <si>
    <t>นายวิชาญ       เพชรมณี</t>
  </si>
  <si>
    <t>นายไชยยะ      ธนพัฒน์ศิริ</t>
  </si>
  <si>
    <t>นายธนัสถ์       นนทพุทธ</t>
  </si>
  <si>
    <t>ดร.บุษราคัม    ทองเพชร</t>
  </si>
  <si>
    <t>นายกรภัทร     เฉลิมวงศ์</t>
  </si>
  <si>
    <t>นายนิพันธ์      วรวัฒน์จิรกุล</t>
  </si>
  <si>
    <t>นายสมพงษ์      แก้วหวัง</t>
  </si>
  <si>
    <t>นายขจรศักดิ์    พงศ์ธนา</t>
  </si>
  <si>
    <t>นายปิติพงศ์    เกิดทิพย์</t>
  </si>
  <si>
    <t>นายวรรัฐ     ลิ่มศิริวงศ์</t>
  </si>
  <si>
    <t>นายจักรกฤษฎ์    แก้วประเสริฐ</t>
  </si>
  <si>
    <t>ดร.เอกญา   แววภักดี</t>
  </si>
  <si>
    <t>นางสาวมณฑนรรห์  วัฒนกุล</t>
  </si>
  <si>
    <t xml:space="preserve">นายสถาพร    ขุนเพชร                                              </t>
  </si>
  <si>
    <t xml:space="preserve">นายเฉลิม     แก้วจันทร์                                          </t>
  </si>
  <si>
    <t>อนุมัติปริญญา 31 พ.ค. 56</t>
  </si>
  <si>
    <t xml:space="preserve">นายกฤษณพงค์    สังขวาสี                                          </t>
  </si>
  <si>
    <t xml:space="preserve">นายพิชิต   แก้วแจ้ง                                              </t>
  </si>
  <si>
    <t xml:space="preserve">นายปรีชา    ชัยกูล                                               </t>
  </si>
  <si>
    <t xml:space="preserve">นายภาณุมาศ  สุยบางดำ                                             </t>
  </si>
  <si>
    <t xml:space="preserve">นายธนะวิทย์  ทองวิเชียร                                          </t>
  </si>
  <si>
    <t xml:space="preserve">นายวันประชา นวนสร้อย                                             </t>
  </si>
  <si>
    <t xml:space="preserve">นายศิวดล   นวลนภดล                  </t>
  </si>
  <si>
    <t>นางอริษา โสภาจารย์</t>
  </si>
  <si>
    <t>6 เดือน 4 วัน</t>
  </si>
  <si>
    <t>นายประชิต พรหมสุวรรณ</t>
  </si>
  <si>
    <t>7 เดือน</t>
  </si>
  <si>
    <t>นางสาวสุภาวดี มากอ้น</t>
  </si>
  <si>
    <t>3 เดือน 15 วัน</t>
  </si>
  <si>
    <t xml:space="preserve">นางพัชรินทร์  บุญนุ่น       </t>
  </si>
  <si>
    <t>อนุมัติปริญญา 15 พ.ย. 56</t>
  </si>
  <si>
    <t xml:space="preserve">นายอรุณรักษ์   ตันพานิช                                          </t>
  </si>
  <si>
    <t xml:space="preserve">นางสาวน้ำเพ็ญ   พรหมประสิทธิ์                  </t>
  </si>
  <si>
    <t xml:space="preserve">นางธมลชนก คงขวัญ                </t>
  </si>
  <si>
    <t xml:space="preserve">นางสาวรัชนี    ชุมนิรัตน์           </t>
  </si>
  <si>
    <t xml:space="preserve">นางอำมรรัตน์   คงกะโชติ     </t>
  </si>
  <si>
    <t xml:space="preserve">นายณัฐิรงค์   กฤตานนท์           </t>
  </si>
  <si>
    <t>นางสาวฐิติมา  จุลจินดา</t>
  </si>
  <si>
    <t>6 เดือน 20 วัน</t>
  </si>
  <si>
    <t xml:space="preserve">นางสาวภาวนา   พุ่มไสว               </t>
  </si>
  <si>
    <t>อนุมัติปริญญา 18 ธ.ค. 56</t>
  </si>
  <si>
    <t xml:space="preserve">นางวันดี   นวนสร้อย          </t>
  </si>
  <si>
    <t xml:space="preserve">นายทักษ์สุริยา   หมาดสะ       </t>
  </si>
  <si>
    <t xml:space="preserve">นางสุพัตรา     เพ็งเกลี้ยง     </t>
  </si>
  <si>
    <t xml:space="preserve">นายสมชาย   ตุละ                                                  </t>
  </si>
  <si>
    <t xml:space="preserve">นายอารีย์       เต๊ะหละ          </t>
  </si>
  <si>
    <t xml:space="preserve">คณะวิทยาศาสตร์และเทคโนโลยีการประมง </t>
  </si>
  <si>
    <t>ศึกษาทั่วไป</t>
  </si>
  <si>
    <t>ผศ.ประภาศรี  ศรีชัย</t>
  </si>
  <si>
    <t xml:space="preserve"> 1-มิ.ย.-56</t>
  </si>
  <si>
    <t xml:space="preserve"> 31-พ.ค.-57</t>
  </si>
  <si>
    <t>สภาอนุมัติ 9 มค.49</t>
  </si>
  <si>
    <t>นายมิตรทูน  โสมาลีย์</t>
  </si>
  <si>
    <t xml:space="preserve">ผศ.อำนาจ  สร้อยทอง </t>
  </si>
  <si>
    <t>สภาอนุมัติ26ก.ย.49</t>
  </si>
  <si>
    <t>นางสาวเดือนรุ่ง  ช่วยเรือง</t>
  </si>
  <si>
    <t>นางผ่องศรี  พัฒนมณี</t>
  </si>
  <si>
    <t xml:space="preserve"> 1-ต.ค.-56</t>
  </si>
  <si>
    <t>นางสาวเจตนา  อินยะรัตน์</t>
  </si>
  <si>
    <t>นายอัครเดช  ศิวรักษ์</t>
  </si>
  <si>
    <t xml:space="preserve">นางสาววรรณกร  เพชรด้วง </t>
  </si>
  <si>
    <t>วิทยาศาสตร์กายภาพ</t>
  </si>
  <si>
    <t>ผศ.มาลินี  ฉินนานนท์</t>
  </si>
  <si>
    <t>ผศ.ดร.ณัฐทิตา  โรจนประศาสน์</t>
  </si>
  <si>
    <t xml:space="preserve">นายธเนศ  สินธุ์ประจิม </t>
  </si>
  <si>
    <t>ลาศึกษาต่อถึง22พค.58</t>
  </si>
  <si>
    <t xml:space="preserve">นางสุนันทา  ข้องสาย </t>
  </si>
  <si>
    <t>นางอนันตนิจ  ชุมศรี</t>
  </si>
  <si>
    <t xml:space="preserve">นางสาวสุดคนึง  ณ ระนอง </t>
  </si>
  <si>
    <t>ลาศึกษาต่อถึง 31พค.58</t>
  </si>
  <si>
    <t>ดร.ลักษมี  วิทยา</t>
  </si>
  <si>
    <t>นางสาวนิภาพร  ช่วยธานี</t>
  </si>
  <si>
    <t>ลาศึกษาต่อถึง31พค.59</t>
  </si>
  <si>
    <t>นางจันทรา  อุ้ยเอ้ง</t>
  </si>
  <si>
    <t>นางสาวอารีรัตน์  ว่องก๊ก</t>
  </si>
  <si>
    <t xml:space="preserve">นายตะวัน  โบว์พัฒนากุล </t>
  </si>
  <si>
    <t>นายนฤทธิ์  กล่อมพงษ์</t>
  </si>
  <si>
    <t>วิทยาศาสตร์ชีวภาพ</t>
  </si>
  <si>
    <t>ดร.สมรักษ์  รอดเจริญ</t>
  </si>
  <si>
    <t>นางสาวชาคริยา  ฉลาด</t>
  </si>
  <si>
    <t>นางสาวอมรรัตน์  อังอัจฉะริยะ</t>
  </si>
  <si>
    <t>รายงานตัวกลับ22พค.57</t>
  </si>
  <si>
    <t>นางสาวทัศนภา  ว่องสนั่นศิลป์</t>
  </si>
  <si>
    <t>ลาศึกษาต่อถึง31ธค.59</t>
  </si>
  <si>
    <t>วิทยาศาสตร์ทางทะเล</t>
  </si>
  <si>
    <t xml:space="preserve">รศ.ดร.สุวัจน์  ธัญรส </t>
  </si>
  <si>
    <t>สภาอนุมัติ 31พค.57</t>
  </si>
  <si>
    <t>ผศ.พรเทพ  วิรัชวงศ์</t>
  </si>
  <si>
    <t xml:space="preserve">ผศ.สิทธิโชค  จันทร์ย่อง </t>
  </si>
  <si>
    <t>สภาอนุมัติ 19ตค.53</t>
  </si>
  <si>
    <t xml:space="preserve">ผศ.ดร.ประเสริฐ  ทองหนูนุ้ย </t>
  </si>
  <si>
    <t>สภาอนุมัติ 3กย.55</t>
  </si>
  <si>
    <t>ผศ.ดร.ชาญยุทธ  สุดทองคง</t>
  </si>
  <si>
    <t>สภาอนุมัติ29กย.49</t>
  </si>
  <si>
    <t xml:space="preserve">ผศ.ดร.พชร  เพ็ชรประดับ </t>
  </si>
  <si>
    <t>สภาอนุมัติ 7ตค.51</t>
  </si>
  <si>
    <t>ดร.วรพร  ธารางกูร</t>
  </si>
  <si>
    <t>นายนิคม  อ่อนสี</t>
  </si>
  <si>
    <t xml:space="preserve">สิ่งแวดล้อม </t>
  </si>
  <si>
    <t xml:space="preserve">ผศ.ดร.สุวิทย์  จิตรภักดี </t>
  </si>
  <si>
    <t>ผศ.จิโรจน์  พีระเกียรติขจร</t>
  </si>
  <si>
    <t>นายพรอุมา  ไกรนรา</t>
  </si>
  <si>
    <t>นางสาวขวัญตา  ตันติกำธน</t>
  </si>
  <si>
    <t>ลาศึกษาต่อถึง31พค.58</t>
  </si>
  <si>
    <t xml:space="preserve">ดร.ฌานิกา  แซ่แง่ ชูกลิ่น </t>
  </si>
  <si>
    <t>นางสาวนุชนาฎ  นิลออ</t>
  </si>
  <si>
    <t>นายเอนก  สาวะอินทร์</t>
  </si>
  <si>
    <t>นางกมลวรรณ  โชติพันธ์</t>
  </si>
  <si>
    <t>นางสาววรรณวิภา  ไกรพิทยากร</t>
  </si>
  <si>
    <t>นางสาวกัตตินาฎ สกุลสวัสดิพันธ์</t>
  </si>
  <si>
    <t xml:space="preserve"> 1-พ.ค.-57</t>
  </si>
  <si>
    <t>ผศ.สุแพรวพันธ์ โลหะลักษณาเดช</t>
  </si>
  <si>
    <t>ผศ.ดร.ชุตินุช  สุจริต</t>
  </si>
  <si>
    <t>สภาอนุมัติ 4กพ.56</t>
  </si>
  <si>
    <t>ผศ.ชมพูนุช  โสมาลีย์</t>
  </si>
  <si>
    <t xml:space="preserve">ผศ.อุไรวรรณ  วัฒนกุล </t>
  </si>
  <si>
    <t>สภาอนุมัติ 29กย.49</t>
  </si>
  <si>
    <t>ผศ.ดร.นพรัตน์  มะเห</t>
  </si>
  <si>
    <t>สภาอนุมัติ 9พย.55</t>
  </si>
  <si>
    <t>นางดลฤดี  พิชัยรัตน์</t>
  </si>
  <si>
    <t xml:space="preserve">เทคโนโลยีการประมง </t>
  </si>
  <si>
    <t xml:space="preserve">ผศ.ดร.วรวุฒิ  เกิดปราง </t>
  </si>
  <si>
    <t>ผศ.กฤษฎา  พราหมณ์ชูเอม</t>
  </si>
  <si>
    <t>ผศ.โกสินทร์  พัฒนมณี</t>
  </si>
  <si>
    <t xml:space="preserve">ผศ.วัฒนา  วัฒนกุล </t>
  </si>
  <si>
    <t xml:space="preserve">ผศ.ดร.ปรีดา  ภูมี </t>
  </si>
  <si>
    <t xml:space="preserve">นายปรีดา  เกิดสุข </t>
  </si>
  <si>
    <t xml:space="preserve">ผศ.มาโนช  ขำเจริญ </t>
  </si>
  <si>
    <t>สภาอนุมัติ 28เมย.51</t>
  </si>
  <si>
    <t>ผศ.ดำรงค์  โลหะลักษณาเดช</t>
  </si>
  <si>
    <t xml:space="preserve">ผศ.อภิรักษ์  สงรักษ์ </t>
  </si>
  <si>
    <t>สภาอนุมัติ 9สค.49</t>
  </si>
  <si>
    <t xml:space="preserve">ผศ.ดร.ธงชัย  นิติรัฐสุวรรณ </t>
  </si>
  <si>
    <t xml:space="preserve">นายวิกิจ  ผินรับ </t>
  </si>
  <si>
    <t>ลาศึกษาต่อถึง29พค.58</t>
  </si>
  <si>
    <t xml:space="preserve">นายสุชาติ  แดงหนองหิน </t>
  </si>
  <si>
    <t xml:space="preserve">นางสาวรัตนาพร อนันตสุข </t>
  </si>
  <si>
    <t>นางสาวกันย์สินี  พันธ์วนิชดำรง</t>
  </si>
  <si>
    <t xml:space="preserve">นางสาวจันทนา  ศรีเนียม </t>
  </si>
  <si>
    <t xml:space="preserve"> 20-ก.พ.-57</t>
  </si>
  <si>
    <t xml:space="preserve">เทคโนโลยี </t>
  </si>
  <si>
    <t xml:space="preserve">ผศ.ดร.ปภัศร์ชกรณ์  อารีย์กุล </t>
  </si>
  <si>
    <t>สภาอนุมัติ 28มิย.50</t>
  </si>
  <si>
    <t xml:space="preserve">นายกิตติศักดิ์ ทวีสินโสภา </t>
  </si>
  <si>
    <t xml:space="preserve">นายสุรศักดิ์  เกตุบุญนาค </t>
  </si>
  <si>
    <t xml:space="preserve">ผศ.กิตติกร  ขันแกล้ว </t>
  </si>
  <si>
    <t>สภาอนุมัติ 22สค.55</t>
  </si>
  <si>
    <t xml:space="preserve">ผศ.สำราญ โชคสวัสดิกร </t>
  </si>
  <si>
    <t>สภาอนุมัติ 27พค.48</t>
  </si>
  <si>
    <t xml:space="preserve">ดร.ประสิทธิ์  ศรีนคร </t>
  </si>
  <si>
    <t xml:space="preserve"> สภาอนุมัติ 17มีค.54</t>
  </si>
  <si>
    <t xml:space="preserve">ผศ.ดร.ชัยวัฒน์  สากุล </t>
  </si>
  <si>
    <t xml:space="preserve">นางขวัญชีวา  หยงสตาร์ </t>
  </si>
  <si>
    <t>นายกฤตวัฎ  บุญชู</t>
  </si>
  <si>
    <t>ลาศึกษาต่อถึง 18พค.58</t>
  </si>
  <si>
    <t xml:space="preserve">นายนเรศ  ขวัญทอง </t>
  </si>
  <si>
    <t xml:space="preserve">นายคณิศร  บุญรัตน์ </t>
  </si>
  <si>
    <t xml:space="preserve">นางสาวพาสนา เอกอุดมพงษ์ </t>
  </si>
  <si>
    <t xml:space="preserve">นางสาวสิริรักษ์ ขันฒานุรักษ์ </t>
  </si>
  <si>
    <t>นายสุรินทร์  กาญจนะ</t>
  </si>
  <si>
    <t xml:space="preserve">นายภูมินทร์  อินทร์แป้น </t>
  </si>
  <si>
    <t xml:space="preserve">นางสาวสุมนา  ปาธะรัตน์ </t>
  </si>
  <si>
    <t>นางสาวชญาณพัฒน์ กุลบุญ</t>
  </si>
  <si>
    <t>นายศุภวัฒน์  อินทร์เกิด</t>
  </si>
  <si>
    <t>นายวีระศักดิ์  ไชยชาญ</t>
  </si>
  <si>
    <t>นางสาวศิรินันทร์  นาพอ</t>
  </si>
  <si>
    <t xml:space="preserve">นางสาวจันทิรา  เจือกโว้น </t>
  </si>
  <si>
    <t xml:space="preserve">นางสาวกัญญาภัค  ศรีสุข </t>
  </si>
  <si>
    <t xml:space="preserve"> 1-พ.ย.-56</t>
  </si>
  <si>
    <t>นางสาวศวรรณรัศม์  อภัยพงค์</t>
  </si>
  <si>
    <t xml:space="preserve"> 12-เม.ย.-57</t>
  </si>
  <si>
    <t>วิทยาลัยการโรงแรมและการทอ่งเที่ยว</t>
  </si>
  <si>
    <t>การโรงแรมและการท่องเที่ยว</t>
  </si>
  <si>
    <t xml:space="preserve">นายสุชาติ  อินกล่ำ      </t>
  </si>
  <si>
    <t xml:space="preserve">นางสาวนัยนา  คำกันศิลป์              </t>
  </si>
  <si>
    <t>ลาศึกษาต่อ 1 มิ.ย.53-31 พ.ค. 56 และขยายเวลาศึกษาต่อ 1 มิ.ย 56-31 พ.ค. 57</t>
  </si>
  <si>
    <t xml:space="preserve">นางฟ้าพิไล  ทวีสินโสภา        </t>
  </si>
  <si>
    <t xml:space="preserve">นางสาวปิยภัทร อินทวิสัย             </t>
  </si>
  <si>
    <t xml:space="preserve">นายธนินทร์    สังขดวง           </t>
  </si>
  <si>
    <t>นายดุสิตพร  ฮกทา</t>
  </si>
  <si>
    <t>ลูกจ้างชั่วคราว</t>
  </si>
  <si>
    <t xml:space="preserve">นางสาวปิยนุช  ไกรเทพ           </t>
  </si>
  <si>
    <t>นางสาวจุติมา  บุญมี</t>
  </si>
  <si>
    <t>นายฮากิม  สะมะแอ</t>
  </si>
  <si>
    <t>นางสาวสุญาพร  ส้อตระกูล</t>
  </si>
  <si>
    <t xml:space="preserve">นางสาวกิตติมา  ตันติหาชัย         </t>
  </si>
  <si>
    <t>ลาศึกษาต่อ 26 ก.ย. 52-31 ม.ค. 57 และขยายเวลา ตั้งแต่ 1 ก.พ. 2556 - 31 ม.ค. 57  ขยายเวลารอบที่ 2 ตั้งแต่ 1 ก.พ. 2557 -31 ม.ค. 2558</t>
  </si>
  <si>
    <t xml:space="preserve">นางเพ็ญพร     เกิดสุข       </t>
  </si>
  <si>
    <t>นางสาวปิยะนารถ  อรรคไกรสีห์</t>
  </si>
  <si>
    <t>ช่วยราชการ 2 ก.พ. 2555 รายงานตัวที่วิทยาลัย 20 ก.พ. 2555 และลาศึกษาต่อ 12 ก.ค.55-30ก.ย.59</t>
  </si>
  <si>
    <t xml:space="preserve">นางสาวทิพากร  เทพสุริวงศ์             </t>
  </si>
  <si>
    <t>ลาออก 1 ต.ค. 56</t>
  </si>
  <si>
    <t xml:space="preserve">นายปิยะพัฒน์  ช่วยอินทร์      </t>
  </si>
  <si>
    <t>นางสาวจารุวรรณ  มหารัชพงศ์</t>
  </si>
  <si>
    <t>นางสาววันเพ็ญ  แป้นชู</t>
  </si>
  <si>
    <t>นางสาวสุภาพร  เจริญสุข</t>
  </si>
  <si>
    <t>นางกลิ่นแก้ว  สุขขวัญ</t>
  </si>
  <si>
    <t>ออก 1 มี.ค. 56</t>
  </si>
  <si>
    <t>นางสาวอรรัมภา  มะลิ</t>
  </si>
  <si>
    <t>นางสาวคุลิกา  ธนะเศวตร</t>
  </si>
  <si>
    <t>Mr.Neil John Phillips</t>
  </si>
  <si>
    <t>สาขาบริหารธุรกิจ</t>
  </si>
  <si>
    <t xml:space="preserve">นางสาวศุกพิชญาณ์  บุญเกื้อ        </t>
  </si>
  <si>
    <t xml:space="preserve">นายศิววงศ์   เพชรจุล         </t>
  </si>
  <si>
    <t>ลาศึกษาต่อ 1 มิ.ย. 54-30 พ.ย. 57</t>
  </si>
  <si>
    <t xml:space="preserve">นางสาวกัลยาณี ยุทธการ            </t>
  </si>
  <si>
    <t xml:space="preserve">นางสาวศิริวรรณ์  ศิลารักษ์            </t>
  </si>
  <si>
    <t xml:space="preserve">นางกรรณิกา   บัวทองเรือง         </t>
  </si>
  <si>
    <t xml:space="preserve">นางสาวจตุพร  ฮกทา            </t>
  </si>
  <si>
    <t xml:space="preserve">นางระริน   เครือวรพันธุ์         </t>
  </si>
  <si>
    <t xml:space="preserve">นางสาวนุชนาถ   ทับครุฑ           </t>
  </si>
  <si>
    <t>วิทยาศาสตร์</t>
  </si>
  <si>
    <t>ดร.วีระเกียรติ   ทรัพย์มี</t>
  </si>
  <si>
    <t>12 เดือน</t>
  </si>
  <si>
    <t xml:space="preserve">ผศ.ประกอบ   ศรีจันทร์    </t>
  </si>
  <si>
    <t>ผศ.สุภามาส  อินทฤทธิ์</t>
  </si>
  <si>
    <t>ผศ.อมรพันธ์  แก้วศรีนวล</t>
  </si>
  <si>
    <t>ผศ.สำคัญ  รัตนบุรี</t>
  </si>
  <si>
    <t>ผศ.สุธรรม  ชุมพร้อมญาติ</t>
  </si>
  <si>
    <t>ผศ.รุ่งโรจน์  เอียดเกิด</t>
  </si>
  <si>
    <t>ผศ.พัชรินทร์  บุญอินทร์</t>
  </si>
  <si>
    <t>5เดือน</t>
  </si>
  <si>
    <t>ผศ.พัชรินทร์  นวลศรีทอง</t>
  </si>
  <si>
    <t>ผศ.สุพจน์  นาคฤทธิ์</t>
  </si>
  <si>
    <t>ผศ.ไพลิน  บุญลิปตานนท์</t>
  </si>
  <si>
    <t>ผศ.ดร.อวยพร  วงศ์กูล</t>
  </si>
  <si>
    <t>ผศ.ทิพยวรรณ  คล้ายบ้านใหม่</t>
  </si>
  <si>
    <t>นางสุพดี  ธรรมเพชร</t>
  </si>
  <si>
    <t>นางจรินทร์  พูดงาม</t>
  </si>
  <si>
    <t>นางสาวพัชรากร   รัตนภูมี</t>
  </si>
  <si>
    <t>นายกมลวรรณ   บุญเจริญ</t>
  </si>
  <si>
    <t>นางสาวเพียงออ   ยีสา</t>
  </si>
  <si>
    <t>นางรัตติยา   สารดิษฐ์</t>
  </si>
  <si>
    <t>นางสาวเปรมจิต   รองสวัสดิ์</t>
  </si>
  <si>
    <t>นายสิงหา   จุงศิริ</t>
  </si>
  <si>
    <t>นางสาวเดือนเพ็ญ  อาจไธสง</t>
  </si>
  <si>
    <t>นายอนิรุทธิ์  ส่งศรี</t>
  </si>
  <si>
    <t>นายวุฒินันท์  ศิริรัตนวรางกูร</t>
  </si>
  <si>
    <t>นางสาววันทนา  สังข์ชุม</t>
  </si>
  <si>
    <t>ดร.ฐิติกร  จันทร์วุ่น</t>
  </si>
  <si>
    <t>8 เดือน 26 วัน</t>
  </si>
  <si>
    <t>ดร.คมสัน  นันทสุนทร</t>
  </si>
  <si>
    <t>กลับ 6 มกราคม 57</t>
  </si>
  <si>
    <t>นางสาวสุวรรณา  ผลใหม่</t>
  </si>
  <si>
    <t>ดร.ยุทธนา   พงษ์พิริยะเดชะ</t>
  </si>
  <si>
    <t>ดร.สมหมาย   คชนูด</t>
  </si>
  <si>
    <t>ดร.อังคณา  ใสเกื้อ</t>
  </si>
  <si>
    <t>ดร.กฤตยา   หนูสาย</t>
  </si>
  <si>
    <t>ดร.บุญเรือน   สรรเพชร</t>
  </si>
  <si>
    <t>ผศ.ดร.เพ็ญศรี  เพ็ญประไพ</t>
  </si>
  <si>
    <t>ผศ.ดร.วณี  ชูพงศ์</t>
  </si>
  <si>
    <t>รศ.จารุยา  ขอพลอยกลาง</t>
  </si>
  <si>
    <t>เทคโนโลยียางและพอลิเมอร์</t>
  </si>
  <si>
    <t>นางจุฑาทิพย์     อาจชมภู</t>
  </si>
  <si>
    <t>นายเดี่ยว  สายจันทร์</t>
  </si>
  <si>
    <t>นางสาวขวัญฤทัย   บุญส่ง</t>
  </si>
  <si>
    <t>นางลดาวรรณ  โชติรัตน์</t>
  </si>
  <si>
    <t>นางสาวจิณณ์ดี  ทองขุนดำ</t>
  </si>
  <si>
    <t>นายสุวัฒน์  รัตนพันธ์</t>
  </si>
  <si>
    <t>นางสาวชุติมา  แกมกิจ</t>
  </si>
  <si>
    <t>นายอนุชิต   วิเชียรชม</t>
  </si>
  <si>
    <t>11 เดือน 7 วัน</t>
  </si>
  <si>
    <t>ดร.เอกวิทย์   เพียรอนุรักษ์</t>
  </si>
  <si>
    <t>เทคโนโลยีอุตสาหกรรม</t>
  </si>
  <si>
    <t xml:space="preserve">ผศ.วิทยากร   ฤทธิมนตรี       </t>
  </si>
  <si>
    <t xml:space="preserve">ผศ.พนม     อินทฤทธิ์        </t>
  </si>
  <si>
    <t xml:space="preserve">ผศ.ประเสริฐ    คงแก้ว   </t>
  </si>
  <si>
    <t>ผศ.พงษ์พันธ์  ราชภักดี</t>
  </si>
  <si>
    <t>นายเอกรัตน์    โภคสวัสดิ์</t>
  </si>
  <si>
    <t xml:space="preserve">นายศุภเวทย์    สงคง      </t>
  </si>
  <si>
    <t>นายสุธาพร   เกตุพันธ์</t>
  </si>
  <si>
    <t>นายรุ่งโรจน์   จีนด้วง</t>
  </si>
  <si>
    <t>นายเสริมศักดิ์  เกิดวัน</t>
  </si>
  <si>
    <t>นางสาวบัณฑิตา   ภู่ทรัพย์มี</t>
  </si>
  <si>
    <t>7 เดือน 13 วัน</t>
  </si>
  <si>
    <t xml:space="preserve">นายประเสริฐ     นนทกาญจน์  </t>
  </si>
  <si>
    <t xml:space="preserve">ผศ.กนก    ธิตานันท์          </t>
  </si>
  <si>
    <t>วิทยาศาสตร์คอมพิวเตอร์</t>
  </si>
  <si>
    <t>นายสราญพงศ์     หนูยิ้มซ้าย</t>
  </si>
  <si>
    <t>นางสาวศิริลักษณ์  อินทสโร</t>
  </si>
  <si>
    <t>นางวิสาลักข์  คุณธนรุ่งโรจน์</t>
  </si>
  <si>
    <t>นางสาวกลิ่นสุคนท์   นิ่มกาญจนา</t>
  </si>
  <si>
    <t>ดร.ชัชฎา หนูสาย</t>
  </si>
  <si>
    <t>นายสฤษดิ์    ปานจันทร์</t>
  </si>
  <si>
    <t>นางสาวนฤมล   แสงดวงแข</t>
  </si>
  <si>
    <t>นางกลอยใจ  ครุฑจ้อน</t>
  </si>
  <si>
    <t>นางสาวนิธิพร  รอดรัตษะ</t>
  </si>
  <si>
    <t>นางกรกฏ   ถนิมกาญจน์</t>
  </si>
  <si>
    <t>นางสาวศศิธร  เลิศไกร</t>
  </si>
  <si>
    <t>นางสาวอรยา  สุขนิตย์</t>
  </si>
  <si>
    <t>นางสาวสาวิตรี   นวลสง</t>
  </si>
  <si>
    <t>7 เดือน 16 วัน</t>
  </si>
  <si>
    <t>นายสุรสิทธิ์   ศักดิ์ดา</t>
  </si>
  <si>
    <t>8 เดือน</t>
  </si>
  <si>
    <t>ผศ.วลัยรัชช์  นุ่นสงค์</t>
  </si>
  <si>
    <t xml:space="preserve">นางชริยา    นนทกาญจน์           </t>
  </si>
  <si>
    <t>แพทย์แผนไทย</t>
  </si>
  <si>
    <t>นางสาวสินีนาฏ  ขวดแก้ว</t>
  </si>
  <si>
    <t>นางสาวชฎาพร  สังข์ทอง</t>
  </si>
  <si>
    <t>นางสาวศรินทร์รัตน์  จิตจำ</t>
  </si>
  <si>
    <t>นางสาวณิชกานต์  อินทร์ใจเอื้อ</t>
  </si>
  <si>
    <t>นางสาวพิไลพรรณ  ไชยรักษ์</t>
  </si>
  <si>
    <t>นางสาวณัฐติญา  นกแก้ว</t>
  </si>
  <si>
    <t>นางสาวภัทราพร  กิจเกตุ</t>
  </si>
  <si>
    <t>10 เดือน</t>
  </si>
  <si>
    <t>รศ.ดร.จำเริญ  ชูช่วยสุวรรณ</t>
  </si>
  <si>
    <t xml:space="preserve">ผศ.สมมาตร    ผดุง    </t>
  </si>
  <si>
    <t xml:space="preserve">ผศ.วิกรม    ฉันทรางกูร         </t>
  </si>
  <si>
    <t xml:space="preserve">ผศ.จิราภรณ์    เลี่ยมนิมิตร   </t>
  </si>
  <si>
    <t>ผศ.ชูเกียรติ      อักษรศรี</t>
  </si>
  <si>
    <t xml:space="preserve">ผศ.ฐาปนีย์    กาละกาญจน์  </t>
  </si>
  <si>
    <t xml:space="preserve">ผศ.อุทิพย์    หยงสตาร์         </t>
  </si>
  <si>
    <t xml:space="preserve">ผศ.สุวรรณี     คงทอง      </t>
  </si>
  <si>
    <t>ผศ.พรโรจน์  บัณฑิตพิสุทธิ์</t>
  </si>
  <si>
    <t>ผศ.วันวิสาข์  เพ็ชรรัตน์มุณี</t>
  </si>
  <si>
    <t xml:space="preserve">ผศ.นฤมล   รัตนไพจิตร         </t>
  </si>
  <si>
    <t>นางสาวสุขกมล  รัตนสุภา</t>
  </si>
  <si>
    <t>นางกมลเนตร  เอียดเกิด</t>
  </si>
  <si>
    <t>นางราตรี  เขียวรอด</t>
  </si>
  <si>
    <t>นายศักดิ์ฐาพงษ์  ไชยศร</t>
  </si>
  <si>
    <t>นายปฏิวัติ  แก้วศรีนวล</t>
  </si>
  <si>
    <t>นางเนตรนภา  เพ็ชรสุทธิ์</t>
  </si>
  <si>
    <t>นายอรุณ      เอียดฤทธิ์</t>
  </si>
  <si>
    <t>นายสุคนธรัตน์   สวัสดิกูล</t>
  </si>
  <si>
    <t>11 เดือน 28 วัน</t>
  </si>
  <si>
    <t>นางสาววาสนา  ณ สุโหลง</t>
  </si>
  <si>
    <t>Ms.Eleanor   S. Campos</t>
  </si>
  <si>
    <t>Mr.Ronald   Campos</t>
  </si>
  <si>
    <t>4 เดือน</t>
  </si>
  <si>
    <t>Mr.Hendrik  Johannes Deen</t>
  </si>
  <si>
    <t>นางกฤตพร แซ่แง่  สายจันทร์</t>
  </si>
  <si>
    <t>7 พค 57 เริ่ม พนง.ม</t>
  </si>
  <si>
    <t>นางสาวกัลยกร  ภิญโญ</t>
  </si>
  <si>
    <t>นายคมสิทธิ์  สิทธิประการ</t>
  </si>
  <si>
    <t>นางสาวสุวิมล   ทวิสุวรรณ์</t>
  </si>
  <si>
    <t>นางสาวภัชญาภา   ทองใส</t>
  </si>
  <si>
    <t>นางสาวชุลีกร   มณีโชติ</t>
  </si>
  <si>
    <t>นางสาวจรีพร  เรืองภานุพันธ์</t>
  </si>
  <si>
    <t>สาขาพืชศาสตร์ 
(ไสใหญ่)</t>
  </si>
  <si>
    <t xml:space="preserve">ลาออก
1 ส.ค. 56
</t>
  </si>
  <si>
    <t>สาขาพืชศาสตร์ 
(ทุ่งใหญ่)</t>
  </si>
  <si>
    <t>กลับมาทำงาน
20 เม.ย. 55</t>
  </si>
  <si>
    <t>6 เดือน</t>
  </si>
  <si>
    <t>5 เดือน</t>
  </si>
  <si>
    <t>งานวิจัยและฝึกอบรมชุมพร</t>
  </si>
  <si>
    <t>เสียชีวิต 5 พ.ค.57</t>
  </si>
  <si>
    <t xml:space="preserve">ลาศึกษาต่อ
20 พ.ค.56
</t>
  </si>
  <si>
    <t>ลาศึกษาต่อ
9 ม.ค. 55</t>
  </si>
  <si>
    <t>สาขาประมง</t>
  </si>
  <si>
    <t>ตั้งแต่ 9 พ.ค.57</t>
  </si>
  <si>
    <t>เข้าทำงาน
17 เม.ย. 55</t>
  </si>
  <si>
    <t>เข้าทำงาน
18 ก.พ. 56</t>
  </si>
  <si>
    <t>สาขาเทคโนโลยีภูมิทัศน์</t>
  </si>
  <si>
    <t>ลาศึกษาต่อ
1 ก.ย. 55</t>
  </si>
  <si>
    <t>เข้าทำงาน
1 พ.ย. 55</t>
  </si>
  <si>
    <t>มาช่วยราชการ
4 พ.ย.56
รอโอนย้ายจาก
สถาปัตยฯ
ให้นับที่ สถาปัตยฯ (1)</t>
  </si>
  <si>
    <t>สาขาเกษตรกลวิธาน</t>
  </si>
  <si>
    <t>ลาศึกษาต่อ
14 ส.ค. 55</t>
  </si>
  <si>
    <t xml:space="preserve">ลาศึกษาต่อ
3 มิ.ย.56
</t>
  </si>
  <si>
    <t>ลาออก
16 ต.ค. 56</t>
  </si>
  <si>
    <t>เข้าทำงาน
12 ธ.ค. 55
ไปช่วยราชการรัตภูมิ 1 ต.ค.56-31 พ.ค.57</t>
  </si>
  <si>
    <t>เข้าทำงาน
24 มิ.ย. 56</t>
  </si>
  <si>
    <t>เข้าทำงาน
16 ธ.ค.56</t>
  </si>
  <si>
    <t>สาขาพัฒนาการเกษตรและธุรกิจเกษตร</t>
  </si>
  <si>
    <t>เข้าทำงาน
28 ต.ค. 56</t>
  </si>
  <si>
    <t>สาขาการจัดการ</t>
  </si>
  <si>
    <t>นางสุวรรณี  โภชากรณ์</t>
  </si>
  <si>
    <t>นางจินตนา  เลิศสกุล</t>
  </si>
  <si>
    <t>นางวไลพร  สุขสมภักดิ์</t>
  </si>
  <si>
    <t>นางสาวอลิสา  เลี้ยงรื่นรมย์</t>
  </si>
  <si>
    <t>นางวรรณา   แก้วคง</t>
  </si>
  <si>
    <t>นายปิยะ    เพชรสงค์</t>
  </si>
  <si>
    <t>นางโพยมพร  รักษาชล</t>
  </si>
  <si>
    <t>นางสาวอานิสรา  สังข์ช่วย</t>
  </si>
  <si>
    <t>นางสาวชัญญานุช  โมราศิลป์</t>
  </si>
  <si>
    <t>นายนิธิพัฒน์  รัตนบุรี</t>
  </si>
  <si>
    <t>นางสาวเกศกุฎา  โกฏิกุล</t>
  </si>
  <si>
    <t>นางสาวกฤติกา  จินาชาญ</t>
  </si>
  <si>
    <t>นายธิรนันท์    วัฒนโยธิน</t>
  </si>
  <si>
    <t>นายสิทธิพร   นิลแสง</t>
  </si>
  <si>
    <t>นายภูเด่น   แก้วภิบาล</t>
  </si>
  <si>
    <t>นางสาวฑิตยากร  บุญวงศ์</t>
  </si>
  <si>
    <t>นางปิยวรรณ  เสรีพงศ์</t>
  </si>
  <si>
    <t>นางสาวเมธินี   ศรีกาญจน์</t>
  </si>
  <si>
    <t>สาขาการตลาด</t>
  </si>
  <si>
    <t>นางสาวอิศราพร  ใจกระจ่าง</t>
  </si>
  <si>
    <t>นางสาวิตรี   มุณีศรี</t>
  </si>
  <si>
    <t>นางสุภาพร   ไชยรัตน์</t>
  </si>
  <si>
    <t>นางพนิดา    รัตนสุภา</t>
  </si>
  <si>
    <t>นายสิทธิชัย  นวลเศรษฐ</t>
  </si>
  <si>
    <t>นางสุธิกาญจน์  แก้วคงบุญ</t>
  </si>
  <si>
    <t>นางสาวเย็นจิต  นาคพุ่ม</t>
  </si>
  <si>
    <t>นางสาวสุพัตรา  คำแหง</t>
  </si>
  <si>
    <t>นายเจษฎา  ร่มเย็น</t>
  </si>
  <si>
    <t>สาขาการเงิน</t>
  </si>
  <si>
    <t>นางสาวพชรพร  ปานชู</t>
  </si>
  <si>
    <t>นางสุวัฒนา   พวงสุวรรณ</t>
  </si>
  <si>
    <t>นางสาวธนัชชา  สุริยวงศ์</t>
  </si>
  <si>
    <t>นางสาวกนกนาถ  ศรีกาญจน์</t>
  </si>
  <si>
    <t>สาขาการบัญชี</t>
  </si>
  <si>
    <t>นางสุกัลยา   ปรีชา</t>
  </si>
  <si>
    <t>นางพรรวจี  จันทร์นิ่ม</t>
  </si>
  <si>
    <t>นางจตุพร   อภิโชติภูดินันท์</t>
  </si>
  <si>
    <t>นางสาวอัญชลี   สนดี</t>
  </si>
  <si>
    <t>นายภูษณะ  พลสงคราม</t>
  </si>
  <si>
    <t>นางสาวพัชรี  พระสงฆ์</t>
  </si>
  <si>
    <t>นายเฉลิมเกียรติ ร่างเล็ก</t>
  </si>
  <si>
    <t>นางสาวโสพิศพิไล  ทองใส</t>
  </si>
  <si>
    <t>นางสาวหยาดพิรุฬห์  สิงหาด</t>
  </si>
  <si>
    <t>นางสาวอรัญญา  จินาชาญ</t>
  </si>
  <si>
    <t>ว่าที่ร.ต.หญิงพินิตา  เชาวลิต</t>
  </si>
  <si>
    <t>นางสาวภนิดา   สมบัติชัย</t>
  </si>
  <si>
    <t>นางสาววไลภรณ์  นวลสะอาด</t>
  </si>
  <si>
    <t>สาขาระบบสารสนเทศ</t>
  </si>
  <si>
    <t>นางกรกนก  โภคสวัสดิ์</t>
  </si>
  <si>
    <t>นางสาวจันทิรา  ภูมา</t>
  </si>
  <si>
    <t>นางกัลยาณี    ทองเลี่ยมนาค</t>
  </si>
  <si>
    <t>นายปิยะพงศ์   เสนานุช</t>
  </si>
  <si>
    <t>นายอภิชัย   จันทร์อุดม</t>
  </si>
  <si>
    <t>นายปราโมทย์  ส่องเจริญกุล</t>
  </si>
  <si>
    <t>นายภูริวัฒน์   เลิศไกร</t>
  </si>
  <si>
    <t>นายพรประเสริฐ  ทิพย์เสวต</t>
  </si>
  <si>
    <t>นายกีฬา   จินตนากรพันธ์</t>
  </si>
  <si>
    <t>นางสาวนุชากร  คงยะฤทธิ์</t>
  </si>
  <si>
    <t>นายเบนจามิน   ชนะคช</t>
  </si>
  <si>
    <t>ว่าที่ร.ต.หญิงจิราภรณ์  ถมแก้ว</t>
  </si>
  <si>
    <t>นายปิยะพัฒน์   เสนานุช</t>
  </si>
  <si>
    <t>นางสาวพจนา  หอมหวน</t>
  </si>
  <si>
    <t>นางสาวเสาวลักษณ์  บุญรอด</t>
  </si>
  <si>
    <t>นายณัฐพงศ์   แก้วบุญมา</t>
  </si>
  <si>
    <t>ผศ.น.สพ.ธีระวิทย์ จันทร์ทิพย์</t>
  </si>
  <si>
    <t>1 มิ.ย 56</t>
  </si>
  <si>
    <t>31 พ.ค 57</t>
  </si>
  <si>
    <t>น.สพ.สิริศักดิ์ ชีช้าง</t>
  </si>
  <si>
    <t>สพ.ญ.วิรัลฐิตา จันทร์เขียว</t>
  </si>
  <si>
    <t>สพ.ญ.เมธาสุ จันทร์รอด</t>
  </si>
  <si>
    <t>สพ.ญ.กิติกานต์ สกุณา</t>
  </si>
  <si>
    <t>สพ.ญ.วิภาวี แสงสร้อย</t>
  </si>
  <si>
    <t>สพ.ญ.วิภาพร จารุจารีต</t>
  </si>
  <si>
    <t>น.สพ.คมปกร ตาณะสุต</t>
  </si>
  <si>
    <t>นายประวิทย์ รอดจันทร์</t>
  </si>
  <si>
    <t>นายยงยุทธ์ เทพรัตน์</t>
  </si>
  <si>
    <t>น.ส.โอปอล์ สิวะสุธรรม</t>
  </si>
  <si>
    <t>น.ส.วราลี คงทอง</t>
  </si>
  <si>
    <t>น.ส.มาริยา เสวกะ</t>
  </si>
  <si>
    <t>นายสุไหลหมาน หมาดโหยด</t>
  </si>
  <si>
    <t>สพ.ญ.ภัทราภา ซึ้งประสิทธิ์</t>
  </si>
  <si>
    <t>สพ.ญ.ยิ่งรัก อินทวงศ์</t>
  </si>
  <si>
    <t>นายฟาอิซ มั่นนันท์กุล</t>
  </si>
  <si>
    <t>สพ.ญ.มธุรส สุวรรณเรืองศรี</t>
  </si>
  <si>
    <t>สพ.ญ.บุญฑริกานต์ วิทิตกรกุล</t>
  </si>
  <si>
    <t>สพ.ญ.รวิกานต์ อินทร์ช่วย</t>
  </si>
  <si>
    <t>16 ต.ค 56</t>
  </si>
  <si>
    <t>สพ.ญ.สินีนาฎ เข็มบุบผา</t>
  </si>
  <si>
    <t>17 เม.ย 57</t>
  </si>
  <si>
    <t>สพ.ญ.ชญาดา หนูเสน</t>
  </si>
  <si>
    <t>น.สพ.วรรษกร ขอพลอยกลาง</t>
  </si>
  <si>
    <t>สพ.ญ.รอยพิมพ์ มะพงษ์เพ็ง</t>
  </si>
  <si>
    <t>10 พ.ค 57</t>
  </si>
  <si>
    <t>สพ.ญ.พิมวรางค์ สุขการณย์</t>
  </si>
  <si>
    <t>สัตวแพทย์</t>
  </si>
  <si>
    <t xml:space="preserve">นายภาณุ     พร้อมพุทธางกูร                                       </t>
  </si>
  <si>
    <t xml:space="preserve">นายชูเกียรติ     ชูสกุล                                          </t>
  </si>
  <si>
    <t xml:space="preserve">นายบรรเจิด      กาญจนเจตนี                                       </t>
  </si>
  <si>
    <t xml:space="preserve">นายดุสิต  ชูพันธ์                                                </t>
  </si>
  <si>
    <t xml:space="preserve">นายชยณัฐ   บัวทองเกื้อ                                           </t>
  </si>
  <si>
    <t xml:space="preserve">นายนภดล      ศรภักดี                                             </t>
  </si>
  <si>
    <t>นายปิยะพงศ์  สุวรรณโณ</t>
  </si>
  <si>
    <t>เข้าใหม่</t>
  </si>
  <si>
    <t>นายทวิช  กล้าแท้</t>
  </si>
  <si>
    <t xml:space="preserve">นายสุวัฒนา      นิคม         </t>
  </si>
  <si>
    <t>ลาออก</t>
  </si>
  <si>
    <t>สาขาวิศวกรรมไฟฟ้า</t>
  </si>
  <si>
    <t xml:space="preserve">นายสุพร   ฤทธิภักดี                                              </t>
  </si>
  <si>
    <t xml:space="preserve">นายสันติ   การีสันต์                                             </t>
  </si>
  <si>
    <t xml:space="preserve">นายปริญญา  สุนทรวงศ์                                             </t>
  </si>
  <si>
    <t xml:space="preserve">นายอาคม      ลักษณะสกุล                                          </t>
  </si>
  <si>
    <t xml:space="preserve">นายไพโรจน์  แสงอำไพ                 </t>
  </si>
  <si>
    <t xml:space="preserve">นายอภิรัญธ์   จันทร์ทอง       </t>
  </si>
  <si>
    <t>นางสาวธัญฐิตา  จิรโสภณ</t>
  </si>
  <si>
    <t xml:space="preserve">นายสันติพงษ์     คงแก้ว             </t>
  </si>
  <si>
    <t xml:space="preserve">นายภูรีพันธ์    ตีระพันธ์                                        </t>
  </si>
  <si>
    <t>หลักสูตรวิชาการบัญชี</t>
  </si>
  <si>
    <t xml:space="preserve">นางนิตยา   ทัดเทียม          </t>
  </si>
  <si>
    <t xml:space="preserve">นายอาทิตย์  สุจเสน           </t>
  </si>
  <si>
    <t>หลักสูตรวิชาการจัดการทั่วไป</t>
  </si>
  <si>
    <t xml:space="preserve">นางสาวนาตยา     ชูพันธ์        </t>
  </si>
  <si>
    <t xml:space="preserve">นางวาจิศา     จันทรักษ์                                          </t>
  </si>
  <si>
    <t xml:space="preserve">นางสาวเมธาพร   มีเดช                                             </t>
  </si>
  <si>
    <t xml:space="preserve">นายจำเริง      ฤทธิ์นิ่ม                                         </t>
  </si>
  <si>
    <t xml:space="preserve">นายเกริกวุฒิ   กันเที่ยง            </t>
  </si>
  <si>
    <t>หลักสูตรวิชาระบบสารสนเทศ</t>
  </si>
  <si>
    <t xml:space="preserve">นางอารีรัตน์      ชูพันธ์                                        </t>
  </si>
  <si>
    <t xml:space="preserve">นายวชิร  ยั่งยืน                                                 </t>
  </si>
  <si>
    <t xml:space="preserve">นางสาวเสาวคนธ์  ชูบัว                                            </t>
  </si>
  <si>
    <t xml:space="preserve">นางสุพัชชา คงเมือง                                               </t>
  </si>
  <si>
    <t xml:space="preserve">นางสาวรัชนี    สิทธิศักดิ์                                       </t>
  </si>
  <si>
    <t xml:space="preserve">นางสาวมรกต  การดี                                                </t>
  </si>
  <si>
    <t>หลักสูตรวิชาการโรงแรมและการท่องเที่ยว</t>
  </si>
  <si>
    <t xml:space="preserve">นางสาวจุฑามาศ พรหมมา            </t>
  </si>
  <si>
    <t>นางสาวน้ำฝน  จันทร์นวล</t>
  </si>
  <si>
    <t>นางสาวธิดาวรรณ  เพชรรัตน์</t>
  </si>
  <si>
    <t xml:space="preserve">นางสาวสิริสาสน์   พันธ์มณี        </t>
  </si>
  <si>
    <t xml:space="preserve">นางสาวจิตติมา   ชูพันธุ์     </t>
  </si>
  <si>
    <t xml:space="preserve">นางภิริญาภรณ์    ชูนิ่ม                                          </t>
  </si>
  <si>
    <t xml:space="preserve">น.ส. ดวงพร  โสมสุข         </t>
  </si>
  <si>
    <t xml:space="preserve">นางสาวมริสา     ไกรนรา                             </t>
  </si>
  <si>
    <t xml:space="preserve">นางสาวชุลี     หมีรักษา          </t>
  </si>
  <si>
    <t xml:space="preserve">นางสาวดวงกมล     กรรมแต่ง                                        </t>
  </si>
  <si>
    <t xml:space="preserve">นางสาวสุธาทิพย์   เจียรศิริ        </t>
  </si>
  <si>
    <t xml:space="preserve">นางสาวจริญญา   ศรีมณี               </t>
  </si>
  <si>
    <t xml:space="preserve">นายพฤกษา อุยสุย                                                  </t>
  </si>
  <si>
    <t>นางสาวปฎิญญา  แกล้วทนงค์</t>
  </si>
  <si>
    <t>ลาศึกษาต่อ 1 มี.ค. 55-28 ก.พ..59</t>
  </si>
  <si>
    <t>ลาศึกษาต่อ 29 ก.ค.56-30 ก.ย.59</t>
  </si>
  <si>
    <t>ภาษาต่างประเทศ</t>
  </si>
  <si>
    <t>คหกรรมศาสตร์</t>
  </si>
  <si>
    <t>อุตสาหการ</t>
  </si>
  <si>
    <t>เครื่องกล</t>
  </si>
  <si>
    <t>ไฟฟ้า</t>
  </si>
  <si>
    <t>เทคโนโลยีสื่อสารมวลชน</t>
  </si>
  <si>
    <t>สาขาวิชาอุตสาหกรรม</t>
  </si>
  <si>
    <t xml:space="preserve">วิทยาลัยรัตภูมิ </t>
  </si>
  <si>
    <t>สาขาวิชาบริหารธุรกิจ</t>
  </si>
  <si>
    <t>สาขาวิชาศึกษาทั่วไป</t>
  </si>
  <si>
    <t>อุตสาหกรรมอาหารและผลิตภัณฑ์ประมง</t>
  </si>
  <si>
    <t>รศ.นพ  ศักดิเศรษฐ์</t>
  </si>
  <si>
    <t>ผศ.จรัญ  ทองเจือ</t>
  </si>
  <si>
    <t>รศ.ดร.สมพร  ณ นคร</t>
  </si>
  <si>
    <t>ผศ.ทิวา  รักนิ่ม</t>
  </si>
  <si>
    <t>ผศ.ชัยพร  เฉลิมพักตร์</t>
  </si>
  <si>
    <t>ผศ.ทิพาวรรณ  ทองเจือ</t>
  </si>
  <si>
    <t>ผศ.ดร.ชัยสิทธิ์  ปรีชา</t>
  </si>
  <si>
    <t>ผศ.จรัญ  ไชยศร</t>
  </si>
  <si>
    <t>ผศ.สมคิด  อินทร์ช่วย</t>
  </si>
  <si>
    <t>ว่าที่ ร.ต.สัมพันธ์  หมวดเมือง</t>
  </si>
  <si>
    <t>นายเวที  วิสุทธิแพทย์</t>
  </si>
  <si>
    <t>นายสมใจ  ช่วยทุกข์</t>
  </si>
  <si>
    <t>ผศ.อรพิน  รัตนสุภา</t>
  </si>
  <si>
    <t>นายชำนาญ  ขวัญสกุล</t>
  </si>
  <si>
    <t>นางสุวรรณษา  ชูเชิด</t>
  </si>
  <si>
    <t>นางสาวกัญจนัสม์  พาพล</t>
  </si>
  <si>
    <t>นางสาวสกุลรัตน์  แสนปุตะวงษ์</t>
  </si>
  <si>
    <t>นายประยงค์  คงนคร</t>
  </si>
  <si>
    <t>ผศ.สำรอง  ใส่ละม้าย</t>
  </si>
  <si>
    <t>ผศ.สมศักดิ์  กาญจนนันทวงศ์</t>
  </si>
  <si>
    <t>ผศ.มุจลินท์  ติณสิริสุข</t>
  </si>
  <si>
    <t>ผศ.ธรรมศักดิ์  พุทธกาล</t>
  </si>
  <si>
    <t>นายสมยศ  ศรีเพิ่ม</t>
  </si>
  <si>
    <t>รศ.ดร.สุนียร์รัตน์  ศรีเปารยะ</t>
  </si>
  <si>
    <t>ผศ.ดร.ปราณี  รัตนานุพงศ์</t>
  </si>
  <si>
    <t>ผศ.ดร.สารคาม  แก้วทาสี</t>
  </si>
  <si>
    <t>ผศ.ดร.ยืนยง  วาณิชย์ปกรณ์</t>
  </si>
  <si>
    <t>ผศ.ดร.พัชราภรณ์  วาณิชย์ปกรณ์</t>
  </si>
  <si>
    <t>นายชลชาสน์  ช่วยเมือง</t>
  </si>
  <si>
    <t>ผศ.ดร.พรศิลป์  สีเผือก</t>
  </si>
  <si>
    <t>นางสาวพิมล  เที่ยงธรรม</t>
  </si>
  <si>
    <t>นายสุดนัย  เครือหลี</t>
  </si>
  <si>
    <t>นางสาววรรณภา แซ่โล่</t>
  </si>
  <si>
    <t>นายอภินันท์  อินทรัศมี</t>
  </si>
  <si>
    <t>นายเฉลิมชัย  อนุสาร</t>
  </si>
  <si>
    <t>ผศ.สมศักดิ์  เลี่ยมนิมิตร</t>
  </si>
  <si>
    <t>รศ.ราชศักดิ์  ช่วยชูวงศ์</t>
  </si>
  <si>
    <t>ผศ.ดร.นันทนา  ช่วยชูวงศ์</t>
  </si>
  <si>
    <t>ผศ.กัณหา  ไฝขาว</t>
  </si>
  <si>
    <t>รศ.ดร.เกียรติศักดิ์  สร้อยสุวรรณ</t>
  </si>
  <si>
    <t>ผศ.เผด็จ  สังขไพฑูรย์</t>
  </si>
  <si>
    <t>ผศ.ดร.องอาจ  อินทร์สังข์</t>
  </si>
  <si>
    <t>ผศ.ประดิษฐ์  อาจชมภู</t>
  </si>
  <si>
    <t>ผศ.ศิริศักดิ์  บริรักษ์ธนกุล</t>
  </si>
  <si>
    <t>นายสุรินทร์  สิทธิชัย</t>
  </si>
  <si>
    <t>นางสาวชมัยพร  สิทธิเกษมกิจ</t>
  </si>
  <si>
    <t>ผศ.สมบัติ  ศรีจันทร์</t>
  </si>
  <si>
    <t>ผศ.สมคิด  ชัยเพชร</t>
  </si>
  <si>
    <t>ผศ.คณิต  ขอพลอยกลาง</t>
  </si>
  <si>
    <t>รศ.พิน  นวลศรีทอง</t>
  </si>
  <si>
    <t>ผศ.เฉลิมศักดิ์  ศรีเปารยะ</t>
  </si>
  <si>
    <t>ผศ.วุฒิชัย  สีเผือก</t>
  </si>
  <si>
    <t>ผศ.ดร.ถนัด รัตนานุพงศ์</t>
  </si>
  <si>
    <t>ผศ.ประพจน์  มลิวัลย์</t>
  </si>
  <si>
    <t>นางเอื้อมพร  คงนคร</t>
  </si>
  <si>
    <t>นายบุญธรรม  แสงแก้ว</t>
  </si>
  <si>
    <t>ผศ.เยาวดี  ติณสิริสุข</t>
  </si>
  <si>
    <t>ผศ.ธรรมนูญ  ง่านวิสุทธิพันธ์</t>
  </si>
  <si>
    <t>ผศ.วรรณะ  นนทนาพันธ์</t>
  </si>
  <si>
    <t>ผศ.ดร.ธีรวุฒิ  เลิศสุทธิชวาล</t>
  </si>
  <si>
    <t>นางสาวอัมพร  รัตนมูสิก</t>
  </si>
  <si>
    <t>ผศ.กนกรัตน์  ทองสร้อย</t>
  </si>
  <si>
    <t>นายสัมพันธ์  พรหมหอม</t>
  </si>
  <si>
    <t>ผศ.ดร.วรรณิณี  จันทร์แก้ว</t>
  </si>
  <si>
    <t>นายนรสิงห์  เพ็ญประไพ</t>
  </si>
  <si>
    <t>นายกิตติชนม์  อุเทนะพันธุ์</t>
  </si>
  <si>
    <t>นายสิริพงษ์  วงศ์พรประทีป</t>
  </si>
  <si>
    <t>นายจำเลือง  เหตุทอง</t>
  </si>
  <si>
    <t>ผศ.วัฒนา  ณ  นคร</t>
  </si>
  <si>
    <t>นางธันย์ญากิตติ์  จันทร์เกิด</t>
  </si>
  <si>
    <t>นายสุรศักดิ์  ชูทอง</t>
  </si>
  <si>
    <t>นายวีระ  หน๊องมา</t>
  </si>
  <si>
    <t>นางธันย์นรีย์  โมราศิลป์</t>
  </si>
  <si>
    <t>ผศ.พิทยา  อำพนพนารัตน์</t>
  </si>
  <si>
    <t>ผศ.ชวกร  มุกสาน</t>
  </si>
  <si>
    <t>นายสมชาย  เรืองสว่าง</t>
  </si>
  <si>
    <t>นายปิติพัฒน์  บุตรโคตร</t>
  </si>
  <si>
    <t>นายเศรษฐวัฒน์  ถนิมกาญจน์</t>
  </si>
  <si>
    <t>นางสาวบัณฑิตา  ภู่ทรัพย์มี</t>
  </si>
  <si>
    <t>นายเสน่ห์  รักเกื้อ</t>
  </si>
  <si>
    <t>นางสาวสิริพร  เรืองสุข</t>
  </si>
  <si>
    <t>นายชโลธร ศักดิ์มาศ</t>
  </si>
  <si>
    <t>รศ.นิพนธ์  ใจปลื้ม</t>
  </si>
  <si>
    <t>นายฤกษ์ชัย  ช่วยมั่ง</t>
  </si>
  <si>
    <t>นางสาวจรีวรรณ  จันทร์คง</t>
  </si>
  <si>
    <t>นางสาวศรัณญภัส  รักศีล</t>
  </si>
  <si>
    <t>คณะสัตวแพทย์</t>
  </si>
  <si>
    <t>วิทยาลัยเทคโนโลยีอุตสาหกรรมและการจัดการ</t>
  </si>
  <si>
    <t>หมายเหตุ : ลงวันที่อนุมัติ จบการศึกษา/ตำแหน่งทางวิชาการที่เปลี่ยนแปลง ภายในปีการศึกษา 2556</t>
  </si>
  <si>
    <t xml:space="preserve">Mr.Michael Jason Schaaf      </t>
  </si>
  <si>
    <t>สาขาสัตวศาสตร์ (ไสใหญ่)</t>
  </si>
  <si>
    <t>สาขาสัตวศาสตร์ (ทุ่งใหญ่)</t>
  </si>
  <si>
    <t>1 เดือน 24 วัน</t>
  </si>
  <si>
    <t xml:space="preserve">นายสุธรรม   มัควัลย์          </t>
  </si>
  <si>
    <t xml:space="preserve">นางสาวลลิตา  อมรเหมานนท์     </t>
  </si>
  <si>
    <t xml:space="preserve">นางสาวพิมพ์พิศา   รัตนดิลก  ณ ภูเก็ต </t>
  </si>
  <si>
    <t xml:space="preserve"> สาขาวิทยาศาสตร์และเทคโนโลยีการอาหาร</t>
  </si>
  <si>
    <t>นางสาวผกามาส  ปุรินทราภิบาล</t>
  </si>
  <si>
    <t>นางสาวรุ่งทิพย์  จูฑะมงคล</t>
  </si>
  <si>
    <t>นางทิพย์  บุญล้ำ</t>
  </si>
  <si>
    <t>นางจรีพร  เชื้อเจ็ดตน</t>
  </si>
  <si>
    <t>นายวีรพงศ์  เชียรสงค์</t>
  </si>
  <si>
    <t>นายกิตติภูมิ  ศุภลักษณ์ปัญญา</t>
  </si>
  <si>
    <t>นางเสาวณีย์  ชัยเพชร</t>
  </si>
  <si>
    <t>นางสาวสุวิจักขณ์ ห่านศรีวิจิตร</t>
  </si>
  <si>
    <t>นายสุภาษิต  ชูกลิ่น</t>
  </si>
  <si>
    <t>สาขาเทคโนโลยีชีวภาพ</t>
  </si>
  <si>
    <t>นายณรงค์ชัย  ชูพูล</t>
  </si>
  <si>
    <t>ว่าที่ ร.ต. ปรีชา  มุณีศรี</t>
  </si>
  <si>
    <t>นางศรีอุบล  ทองประดิษฐ์</t>
  </si>
  <si>
    <t>นางน้อมจิตต์  แก้วไทย อันเดร</t>
  </si>
  <si>
    <t>นางสาวธณิกานต์  ธรสินธุ์</t>
  </si>
  <si>
    <t>นางศิรินาถ  ศรีอ่อนนวล</t>
  </si>
  <si>
    <t>สาขาอาหารและโภชนาการ</t>
  </si>
  <si>
    <t>นางละอองวรรณ  ศรีจันทร์</t>
  </si>
  <si>
    <t>นายจรูญ  บุญนำ</t>
  </si>
  <si>
    <t>นางพูลทรัพย์  อินทรสังข์</t>
  </si>
  <si>
    <t>นางดวงเดือน  สงฤทธิ์</t>
  </si>
  <si>
    <t>นางสาวชไมพร  เพ็งมาก</t>
  </si>
  <si>
    <t>นางสาวอภิญญา  วณิชพันธุ์</t>
  </si>
  <si>
    <t>นางสาวสุธาสินี  ศรีวิไล</t>
  </si>
  <si>
    <t>นายเดชศักดิ์ วิจิตต์พันธ์</t>
  </si>
  <si>
    <t>9เดือน</t>
  </si>
  <si>
    <t xml:space="preserve">นางขวัญหทัย  ใจเปี่ยม             </t>
  </si>
  <si>
    <t xml:space="preserve">นางสาวจิราภา    ชาลาธราวัฒน์   </t>
  </si>
  <si>
    <t xml:space="preserve">นางสาวอาภรณ์   แกล้วทนงค์    </t>
  </si>
  <si>
    <t xml:space="preserve">นางสาวพิมพิศา  พรหมมา     </t>
  </si>
  <si>
    <t xml:space="preserve">นางกมลนันท์  ชีวรัตนาโชติ       </t>
  </si>
  <si>
    <t xml:space="preserve">นางพิมพรรณ      จิตนุพงศ์    </t>
  </si>
  <si>
    <t>สพ.ญ.พุธิตา เรืองอารีย์รัชต์</t>
  </si>
  <si>
    <t>2 มิ.ย 57</t>
  </si>
  <si>
    <t>สพ.ญ.ปราลี  นันทรักษ์ชัยกุล</t>
  </si>
  <si>
    <t>น.สพ.ชุมพลไชย  ปิยะมิตรไชยะ</t>
  </si>
  <si>
    <t>นางสาวอุมาพร ขิมมากทอง</t>
  </si>
  <si>
    <t>6 มิ.ย 57</t>
  </si>
  <si>
    <t xml:space="preserve">นายสมภพ    ประดิษฐสาร    </t>
  </si>
  <si>
    <t xml:space="preserve">นายสมพร     สุวรรณะ        </t>
  </si>
  <si>
    <t xml:space="preserve">นางพรรณพร  อุไรวงศ์     </t>
  </si>
  <si>
    <t xml:space="preserve">นางสาวกิตติยา พิศุทธางกูร  </t>
  </si>
  <si>
    <t xml:space="preserve">Mr. Ryan Rommel M. Dominguez   </t>
  </si>
  <si>
    <t xml:space="preserve">นายวิทยา    ตู้ดำ                  </t>
  </si>
  <si>
    <t xml:space="preserve">นายทวีศักดิ์    ศรีภูงา                </t>
  </si>
  <si>
    <t xml:space="preserve">นางสาวชยนรรจ์ ขาวปลอด      </t>
  </si>
  <si>
    <t>ข้อมูลพื้นฐาน</t>
  </si>
  <si>
    <t>จำนวน</t>
  </si>
  <si>
    <t>คณะครุศาสตร์อุตสาหกรรมฯ</t>
  </si>
  <si>
    <t>คณะวิทยาศาสตร์ฯ ประมง</t>
  </si>
  <si>
    <t>วิทยาลัยการโรงแรมฯ</t>
  </si>
  <si>
    <t>วิทยาลัยเทคโนโลยีอุตสาหกรรมฯ</t>
  </si>
  <si>
    <t>ปีการศึกษา 2555</t>
  </si>
  <si>
    <t xml:space="preserve">ร้อยละของอาจารย์ประจำที่มีคุณวุฒิปริญญาเอก </t>
  </si>
  <si>
    <t>ปีการศึกษา 2556</t>
  </si>
  <si>
    <t>1.  จำนวนอาจารย์ประจำที่ปฏิบัติงานจริง</t>
  </si>
  <si>
    <t>2.  จำนวนอาจารย์ประจำที่ลาศึกษาต่อ</t>
  </si>
  <si>
    <t>3. จำนวนอาจารย์ประจำทั้งหมดที่ปฏิบัติงานจริงและลาศึกษาต่อ แยกตามวุฒิปริญญาตรี</t>
  </si>
  <si>
    <t>4. จำนวนอาจารย์ประจำทั้งหมดที่ปฏิบัติงานจริงและลาศึกษาต่อ แยกตามวุฒิปริญญาโท</t>
  </si>
  <si>
    <t>5. จำนวนอาจารย์ประจำทั้งหมดที่ปฏิบัติงานจริงและลาศึกษาต่อ แยกตามวุฒิปริญญาเอก</t>
  </si>
  <si>
    <t>6.  จำนวนอาจารย์ประจำทั้งหมดที่ปฏิบัติงานจริงและลาศึกษาต่อ แยกตามวุฒิปริญญาหรือเทียบเท่า</t>
  </si>
  <si>
    <t>กรณี แนวทางที่ 1</t>
  </si>
  <si>
    <t>7.  ร้อยละของอาจารย์ประจำที่มีคุณวุฒิปริญญาเอก</t>
  </si>
  <si>
    <t>คะแนนที่ได้</t>
  </si>
  <si>
    <t>กรณี แนวทางที่ 2</t>
  </si>
  <si>
    <t xml:space="preserve">8.  ร้อยละของอาจารย์ประจำที่มีคุณวุฒิปริญญาเอกปีการศึกษาที่ผ่านมา (กรณีที่เลือกใช้เกณฑ์ประเมินเป็นค่าการเพิ่มขึ้นของร้อยละฯ) </t>
  </si>
  <si>
    <r>
      <t>ร้อยละของอาจารย์ประจำที่ดำรงตำแหน่งทางวิชาการ</t>
    </r>
    <r>
      <rPr>
        <b/>
        <sz val="11"/>
        <rFont val="TH SarabunPSK"/>
        <family val="2"/>
      </rPr>
      <t xml:space="preserve">  </t>
    </r>
  </si>
  <si>
    <t>1.  จำนวนอาจารย์ประจำทั้งหมด รวมทั้งที่ปฏิบัติงานจริงและลาศึกษาต่อ</t>
  </si>
  <si>
    <t>2. จำนวนอาจารย์ประจำทั้งหมดที่ดำรงตำแหน่งอาจารย์</t>
  </si>
  <si>
    <t>3.  จำนวนอาจารย์ประจำ (ที่ไม่มีตำแหน่งทางวิชาการ) ที่มีคุณวุฒิปริญญาตรี</t>
  </si>
  <si>
    <t>4.  จำนวนอาจารย์ประจำ (ที่ไม่มีตำแหน่งทางวิชาการ) ที่มีคุณวุฒิปริญญาโท</t>
  </si>
  <si>
    <t>5.  จำนวนอาจารย์ประจำ (ที่ไม่มีตำแหน่งทางวิชาการ) ที่มีคุณวุฒิปริญญาเอก</t>
  </si>
  <si>
    <t>6.  จำนวนอาจารย์ประจำทั้งหมดที่ดำรงตำแหน่งผู้ช่วยศาสตราจารย์</t>
  </si>
  <si>
    <t>7. จำนวนอาจารย์ประจำตำแหน่งผู้ช่วยศาสตราจารย์ ที่มีวุฒิปริญญาตรี</t>
  </si>
  <si>
    <t>8. จำนวนอาจารย์ประจำตำแหน่งผู้ช่วยศาสตราจารย์ ที่มีวุฒิปริญญาโท</t>
  </si>
  <si>
    <t>9. จำนวนอาจารย์ประจำตำแหน่งผู้ช่วยศาสตราจารย์ ที่มีวุฒิปริญญาเอก</t>
  </si>
  <si>
    <t>10.  จำนวนอาจารย์ประจำทั้งหมดที่ดำรงตำแหน่งรองศาสตราจารย์</t>
  </si>
  <si>
    <t>11. จำนวนอาจารย์ประจำตำแหน่งรองศาสตราจารย์ ที่มีวุฒิปริญญาตรี</t>
  </si>
  <si>
    <t>12. จำนวนอาจารย์ประจำตำแหน่งรองศาสตราจารย์ ที่มีวุฒิปริญญาโท</t>
  </si>
  <si>
    <t>13. จำนวนอาจารย์ประจำตำแหน่งรองศาสตราจารย์ ที่มีวุฒิปริญญาเอก</t>
  </si>
  <si>
    <t>14.  จำนวนอาจารย์ประจำทั้งหมดที่ดำรงตำแหน่งศาสตราจารย์</t>
  </si>
  <si>
    <t>15. จำนวนอาจารย์ประจำตำแหน่งศาสตราจารย์ ที่มีวุฒิปริญญาตรี</t>
  </si>
  <si>
    <t>16. จำนวนอาจารย์ประจำตำแหน่งศาสตราจารย์ ที่มีวุฒิปริญญาโท</t>
  </si>
  <si>
    <t>17. จำนวนอาจารย์ประจำตำแหน่งศาสตราจารย์ ที่มีวุฒิปริญญาเอก</t>
  </si>
  <si>
    <t xml:space="preserve">18.  จำนวนอาจารย์ประจำที่ดำรงตำแหน่งทางวิชาการ </t>
  </si>
  <si>
    <r>
      <t>19. ร้อยละของอาจารย์ประจำที่ดำรงตำแหน่งทางวิชาการ</t>
    </r>
    <r>
      <rPr>
        <b/>
        <sz val="11"/>
        <rFont val="TH SarabunPSK"/>
        <family val="2"/>
      </rPr>
      <t xml:space="preserve">  </t>
    </r>
  </si>
  <si>
    <r>
      <t>20. ร้อยละของอาจารย์ประจำที่ดำรงตำแหน่งทางวิชาการ</t>
    </r>
    <r>
      <rPr>
        <b/>
        <sz val="11"/>
        <rFont val="TH SarabunPSK"/>
        <family val="2"/>
      </rPr>
      <t xml:space="preserve">ที่เพิ่มขึ้น  </t>
    </r>
  </si>
  <si>
    <t>1. จำนวนอาจารย์ประจำทั้งหมด รวมทั้งที่ปฏิบัติงานจริงและลาศึกษาต่อ</t>
  </si>
  <si>
    <r>
      <t>18. จำนวนอาจารย์ประจำที่ดำรงตำแหน่งทางวิชาการ</t>
    </r>
    <r>
      <rPr>
        <b/>
        <sz val="11"/>
        <rFont val="TH SarabunPSK"/>
        <family val="2"/>
      </rPr>
      <t xml:space="preserve">  </t>
    </r>
  </si>
  <si>
    <t>ปริญญาตรี</t>
  </si>
  <si>
    <t>ปริญญาโท</t>
  </si>
  <si>
    <t>ปริญญาเอก</t>
  </si>
  <si>
    <t>น้ำหนัก</t>
  </si>
  <si>
    <t>(คน)</t>
  </si>
  <si>
    <t>(นน.)</t>
  </si>
  <si>
    <t>คะแนน [นน./อ.]=</t>
  </si>
  <si>
    <t>ดัชนี</t>
  </si>
  <si>
    <t xml:space="preserve">นางสาวบุญจงรักษ์ จิ้วตั้น </t>
  </si>
  <si>
    <t xml:space="preserve"> 28-ก.พ.57</t>
  </si>
  <si>
    <t>นางจุฑามาศ บุญรัศมี</t>
  </si>
  <si>
    <t>นางสุรีย์รัตน์  ชูแก้ว(ป.โท ผศ.)</t>
  </si>
  <si>
    <t>นายรังสฤษฎ์  อินทรโม (ไม่มีในฐน)</t>
  </si>
  <si>
    <t>นายสำราญ  ขวัญยืน       ป.ตรี</t>
  </si>
  <si>
    <t>นายพัฒนา  ธรรมสุวรรณ  ป.ตรี</t>
  </si>
  <si>
    <t>นางสาวอมรรัตน์  อังอัจฉะริยะ ป.โท</t>
  </si>
  <si>
    <t>นายสมยศ  ศรีเพิ่ม   ป.ตรี</t>
  </si>
  <si>
    <t>ผศ.ดร.วรรณิณี  จันทร์แก้ว  ป.โท</t>
  </si>
  <si>
    <t>นางกัลยาณี    ทองเลี่ยมนาค  ป.โท</t>
  </si>
  <si>
    <t>สพ.ญ.กิติกานต์ สกุณา  ป.ตรี</t>
  </si>
  <si>
    <t>นางทิพย์  บุญล้ำ   ป.ตรี</t>
  </si>
  <si>
    <t>นางสาวธณิกานต์  ธรสินธุ์     ป.โท</t>
  </si>
  <si>
    <t>นางเสาวณีย์  ชัยเพชร   ป.โท</t>
  </si>
  <si>
    <t xml:space="preserve">นางนุชลี    ทิพย์มณฑา                       </t>
  </si>
  <si>
    <t xml:space="preserve">นางวิชชุลฎา   ถาวโรจน์                             </t>
  </si>
  <si>
    <t xml:space="preserve">นางสาววรรธนพร  ชีววุฒิพงศ์ </t>
  </si>
  <si>
    <t xml:space="preserve">นายชาญวิทย์  เรืองเฉลิมวงศ์ </t>
  </si>
  <si>
    <t xml:space="preserve">นางสุจินต์    สุวรรณ                                        </t>
  </si>
  <si>
    <t xml:space="preserve">นางสาวภัทราพร  ทิพย์มงคล        </t>
  </si>
  <si>
    <t xml:space="preserve">นางปิยาภรณ์  อรมุต  </t>
  </si>
  <si>
    <t xml:space="preserve">นางสาวภาวนา   พุ่มไสว           </t>
  </si>
  <si>
    <t xml:space="preserve">นางอนันตนิจ  ชุมศรี  </t>
  </si>
  <si>
    <t xml:space="preserve">ผศ.ดร.อวยพร  วงศ์กูล </t>
  </si>
  <si>
    <t xml:space="preserve">นางกฤตพร แซ่แง่  สายจันทร์ </t>
  </si>
  <si>
    <t xml:space="preserve">นายเสน่ห์  รักเกื้อ  </t>
  </si>
  <si>
    <t xml:space="preserve">นายกฤตวัฎ  บุญชู  </t>
  </si>
  <si>
    <t xml:space="preserve">ผศ.พัชรินทร์  บุญอินทร์  </t>
  </si>
  <si>
    <t xml:space="preserve">นายสุพร   ฤทธิภักดี                             </t>
  </si>
  <si>
    <t xml:space="preserve">นางพรรณพร  อุไรวงศ์   </t>
  </si>
  <si>
    <t xml:space="preserve">นายชำนาญ  ขวัญสกุล   </t>
  </si>
  <si>
    <t xml:space="preserve">นางสาวอมรรัตน์  อังอัจฉะริยะ </t>
  </si>
  <si>
    <t xml:space="preserve">ผศ.ดร.วรรณิณี  จันทร์แก้ว </t>
  </si>
  <si>
    <t>ขอใบรับรอง ป.โท</t>
  </si>
  <si>
    <t xml:space="preserve">นายสำราญ  ขวัญยืน     </t>
  </si>
  <si>
    <t xml:space="preserve">นายพัฒนา  ธรรมสุวรรณ </t>
  </si>
  <si>
    <t>ขอใบอนุมัติ ป.โท</t>
  </si>
  <si>
    <t>พนักงานราชการ</t>
  </si>
  <si>
    <t xml:space="preserve">นางกัลยาณี    ทองเลี่ยมนาค </t>
  </si>
  <si>
    <t xml:space="preserve">นางทิพย์  บุญล้ำ   </t>
  </si>
  <si>
    <t xml:space="preserve">นางเสาวณีย์  ชัยเพชร   </t>
  </si>
  <si>
    <t xml:space="preserve">นางสาวธณิกานต์  ธรสินธุ์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</si>
</sst>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d\-mmm\-yyyy"/>
    <numFmt numFmtId="193" formatCode="[$-107041E]d\ mmm\ yy;@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mmm\-yyyy"/>
    <numFmt numFmtId="199" formatCode="0.000"/>
    <numFmt numFmtId="200" formatCode="0.0000"/>
  </numFmts>
  <fonts count="98">
    <font>
      <sz val="10"/>
      <name val="Arial"/>
      <family val="0"/>
    </font>
    <font>
      <sz val="8"/>
      <name val="Arial"/>
      <family val="2"/>
    </font>
    <font>
      <sz val="12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6"/>
      <color indexed="10"/>
      <name val="TH SarabunPSK"/>
      <family val="2"/>
    </font>
    <font>
      <u val="single"/>
      <sz val="16"/>
      <color indexed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6"/>
      <color indexed="60"/>
      <name val="TH SarabunPSK"/>
      <family val="2"/>
    </font>
    <font>
      <sz val="14"/>
      <name val="Wingdings 2"/>
      <family val="1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Arial"/>
      <family val="2"/>
    </font>
    <font>
      <sz val="11"/>
      <name val="TH SarabunPSK"/>
      <family val="2"/>
    </font>
    <font>
      <sz val="11"/>
      <name val="Arial"/>
      <family val="2"/>
    </font>
    <font>
      <b/>
      <sz val="13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sz val="13"/>
      <name val="Angsana New"/>
      <family val="1"/>
    </font>
    <font>
      <sz val="16"/>
      <color indexed="60"/>
      <name val="Angsana New"/>
      <family val="1"/>
    </font>
    <font>
      <sz val="16"/>
      <color indexed="10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10"/>
      <name val="TH SarabunPSK"/>
      <family val="2"/>
    </font>
    <font>
      <sz val="26"/>
      <color indexed="10"/>
      <name val="Angsana New"/>
      <family val="1"/>
    </font>
    <font>
      <b/>
      <sz val="20"/>
      <color indexed="10"/>
      <name val="Angsana New"/>
      <family val="1"/>
    </font>
    <font>
      <b/>
      <sz val="18"/>
      <color indexed="10"/>
      <name val="Angsana New"/>
      <family val="1"/>
    </font>
    <font>
      <sz val="20"/>
      <color indexed="10"/>
      <name val="Angsana New"/>
      <family val="1"/>
    </font>
    <font>
      <sz val="16"/>
      <color indexed="8"/>
      <name val="Angsana New"/>
      <family val="1"/>
    </font>
    <font>
      <sz val="14"/>
      <color indexed="8"/>
      <name val="TH SarabunPSK"/>
      <family val="2"/>
    </font>
    <font>
      <b/>
      <sz val="24"/>
      <color indexed="8"/>
      <name val="TH SarabunPSK"/>
      <family val="2"/>
    </font>
    <font>
      <b/>
      <sz val="2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C00000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26"/>
      <color rgb="FFFF0000"/>
      <name val="Angsana New"/>
      <family val="1"/>
    </font>
    <font>
      <sz val="16"/>
      <color rgb="FFFF0000"/>
      <name val="Angsana New"/>
      <family val="1"/>
    </font>
    <font>
      <b/>
      <sz val="20"/>
      <color rgb="FFFF0000"/>
      <name val="Angsana New"/>
      <family val="1"/>
    </font>
    <font>
      <b/>
      <sz val="18"/>
      <color rgb="FFFF0000"/>
      <name val="Angsana New"/>
      <family val="1"/>
    </font>
    <font>
      <sz val="20"/>
      <color rgb="FFFF0000"/>
      <name val="Angsana New"/>
      <family val="1"/>
    </font>
    <font>
      <sz val="16"/>
      <color theme="1"/>
      <name val="Angsana New"/>
      <family val="1"/>
    </font>
    <font>
      <sz val="16"/>
      <color rgb="FFC00000"/>
      <name val="Angsana New"/>
      <family val="1"/>
    </font>
    <font>
      <sz val="16"/>
      <color rgb="FF000000"/>
      <name val="Angsana New"/>
      <family val="1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3" borderId="1" applyNumberFormat="0" applyAlignment="0" applyProtection="0"/>
    <xf numFmtId="0" fontId="73" fillId="24" borderId="0" applyNumberFormat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8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justify" vertical="center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8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textRotation="90"/>
    </xf>
    <xf numFmtId="0" fontId="9" fillId="0" borderId="11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textRotation="90"/>
    </xf>
    <xf numFmtId="0" fontId="10" fillId="0" borderId="0" xfId="0" applyFont="1" applyAlignment="1">
      <alignment/>
    </xf>
    <xf numFmtId="0" fontId="10" fillId="0" borderId="0" xfId="0" applyFont="1" applyAlignment="1">
      <alignment textRotation="90"/>
    </xf>
    <xf numFmtId="0" fontId="11" fillId="0" borderId="15" xfId="0" applyFont="1" applyBorder="1" applyAlignment="1">
      <alignment horizontal="center" vertical="center" textRotation="90"/>
    </xf>
    <xf numFmtId="0" fontId="82" fillId="0" borderId="10" xfId="40" applyFont="1" applyBorder="1" applyAlignment="1">
      <alignment horizontal="left" vertical="top"/>
      <protection/>
    </xf>
    <xf numFmtId="191" fontId="8" fillId="0" borderId="10" xfId="0" applyNumberFormat="1" applyFont="1" applyBorder="1" applyAlignment="1">
      <alignment/>
    </xf>
    <xf numFmtId="191" fontId="82" fillId="0" borderId="10" xfId="40" applyNumberFormat="1" applyFont="1" applyBorder="1" applyAlignment="1">
      <alignment horizontal="center" vertical="top"/>
      <protection/>
    </xf>
    <xf numFmtId="15" fontId="82" fillId="0" borderId="10" xfId="40" applyNumberFormat="1" applyFont="1" applyBorder="1" applyAlignment="1">
      <alignment horizontal="center" vertical="top"/>
      <protection/>
    </xf>
    <xf numFmtId="0" fontId="10" fillId="0" borderId="10" xfId="0" applyFont="1" applyFill="1" applyBorder="1" applyAlignment="1">
      <alignment/>
    </xf>
    <xf numFmtId="0" fontId="8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80" fillId="0" borderId="10" xfId="0" applyFont="1" applyBorder="1" applyAlignment="1">
      <alignment/>
    </xf>
    <xf numFmtId="0" fontId="82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/>
    </xf>
    <xf numFmtId="191" fontId="8" fillId="0" borderId="10" xfId="0" applyNumberFormat="1" applyFont="1" applyBorder="1" applyAlignment="1">
      <alignment horizontal="center"/>
    </xf>
    <xf numFmtId="191" fontId="82" fillId="0" borderId="10" xfId="0" applyNumberFormat="1" applyFont="1" applyBorder="1" applyAlignment="1">
      <alignment horizontal="center"/>
    </xf>
    <xf numFmtId="0" fontId="8" fillId="0" borderId="10" xfId="40" applyFont="1" applyBorder="1" applyAlignment="1">
      <alignment horizontal="left"/>
      <protection/>
    </xf>
    <xf numFmtId="0" fontId="8" fillId="0" borderId="10" xfId="0" applyFont="1" applyBorder="1" applyAlignment="1" quotePrefix="1">
      <alignment horizontal="center"/>
    </xf>
    <xf numFmtId="191" fontId="8" fillId="0" borderId="10" xfId="0" applyNumberFormat="1" applyFont="1" applyBorder="1" applyAlignment="1">
      <alignment horizontal="center" vertical="top"/>
    </xf>
    <xf numFmtId="191" fontId="82" fillId="0" borderId="10" xfId="0" applyNumberFormat="1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/>
    </xf>
    <xf numFmtId="0" fontId="8" fillId="0" borderId="10" xfId="52" applyFont="1" applyFill="1" applyBorder="1">
      <alignment/>
      <protection/>
    </xf>
    <xf numFmtId="0" fontId="8" fillId="0" borderId="10" xfId="51" applyFont="1" applyFill="1" applyBorder="1" applyAlignment="1">
      <alignment vertical="top" wrapText="1"/>
      <protection/>
    </xf>
    <xf numFmtId="0" fontId="8" fillId="0" borderId="10" xfId="51" applyFont="1" applyFill="1" applyBorder="1">
      <alignment/>
      <protection/>
    </xf>
    <xf numFmtId="0" fontId="8" fillId="0" borderId="10" xfId="51" applyFont="1" applyFill="1" applyBorder="1" applyAlignment="1">
      <alignment horizontal="left" vertical="top"/>
      <protection/>
    </xf>
    <xf numFmtId="0" fontId="8" fillId="0" borderId="10" xfId="41" applyFont="1" applyFill="1" applyBorder="1" applyAlignment="1">
      <alignment vertical="top" wrapText="1"/>
      <protection/>
    </xf>
    <xf numFmtId="0" fontId="8" fillId="0" borderId="10" xfId="41" applyFont="1" applyFill="1" applyBorder="1" applyAlignment="1">
      <alignment vertical="center" wrapText="1"/>
      <protection/>
    </xf>
    <xf numFmtId="0" fontId="8" fillId="0" borderId="10" xfId="41" applyFont="1" applyFill="1" applyBorder="1" applyAlignment="1">
      <alignment horizontal="left"/>
      <protection/>
    </xf>
    <xf numFmtId="0" fontId="8" fillId="0" borderId="10" xfId="54" applyFont="1" applyFill="1" applyBorder="1" applyAlignment="1">
      <alignment vertical="top" wrapText="1"/>
      <protection/>
    </xf>
    <xf numFmtId="0" fontId="82" fillId="0" borderId="10" xfId="41" applyFont="1" applyFill="1" applyBorder="1" applyAlignment="1">
      <alignment horizontal="left"/>
      <protection/>
    </xf>
    <xf numFmtId="0" fontId="8" fillId="0" borderId="10" xfId="41" applyFont="1" applyFill="1" applyBorder="1">
      <alignment/>
      <protection/>
    </xf>
    <xf numFmtId="0" fontId="8" fillId="0" borderId="10" xfId="53" applyFont="1" applyFill="1" applyBorder="1" applyAlignment="1">
      <alignment vertical="top" wrapText="1"/>
      <protection/>
    </xf>
    <xf numFmtId="0" fontId="8" fillId="0" borderId="10" xfId="55" applyFont="1" applyFill="1" applyBorder="1" applyAlignment="1">
      <alignment vertical="top" wrapText="1"/>
      <protection/>
    </xf>
    <xf numFmtId="0" fontId="8" fillId="0" borderId="10" xfId="56" applyFont="1" applyFill="1" applyBorder="1" applyAlignment="1">
      <alignment vertical="top" wrapText="1"/>
      <protection/>
    </xf>
    <xf numFmtId="0" fontId="8" fillId="0" borderId="10" xfId="54" applyFont="1" applyFill="1" applyBorder="1">
      <alignment/>
      <protection/>
    </xf>
    <xf numFmtId="0" fontId="8" fillId="0" borderId="10" xfId="0" applyFont="1" applyBorder="1" applyAlignment="1">
      <alignment vertical="top" wrapText="1"/>
    </xf>
    <xf numFmtId="15" fontId="8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9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5" fontId="82" fillId="0" borderId="10" xfId="40" applyNumberFormat="1" applyFont="1" applyFill="1" applyBorder="1" applyAlignment="1">
      <alignment horizontal="center" vertical="top"/>
      <protection/>
    </xf>
    <xf numFmtId="15" fontId="80" fillId="0" borderId="10" xfId="0" applyNumberFormat="1" applyFont="1" applyBorder="1" applyAlignment="1">
      <alignment horizontal="center"/>
    </xf>
    <xf numFmtId="15" fontId="82" fillId="0" borderId="10" xfId="0" applyNumberFormat="1" applyFont="1" applyBorder="1" applyAlignment="1">
      <alignment horizontal="center" vertical="top"/>
    </xf>
    <xf numFmtId="15" fontId="82" fillId="0" borderId="10" xfId="0" applyNumberFormat="1" applyFont="1" applyBorder="1" applyAlignment="1">
      <alignment horizontal="center"/>
    </xf>
    <xf numFmtId="15" fontId="8" fillId="0" borderId="10" xfId="40" applyNumberFormat="1" applyFont="1" applyBorder="1" applyAlignment="1" quotePrefix="1">
      <alignment horizontal="center"/>
      <protection/>
    </xf>
    <xf numFmtId="15" fontId="8" fillId="0" borderId="10" xfId="0" applyNumberFormat="1" applyFont="1" applyBorder="1" applyAlignment="1">
      <alignment horizontal="center" wrapText="1"/>
    </xf>
    <xf numFmtId="15" fontId="8" fillId="0" borderId="10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 vertical="center"/>
    </xf>
    <xf numFmtId="0" fontId="82" fillId="0" borderId="10" xfId="40" applyFont="1" applyBorder="1" applyAlignment="1">
      <alignment horizontal="center" vertical="top"/>
      <protection/>
    </xf>
    <xf numFmtId="0" fontId="82" fillId="0" borderId="10" xfId="40" applyFont="1" applyFill="1" applyBorder="1" applyAlignment="1">
      <alignment horizontal="center" vertical="top"/>
      <protection/>
    </xf>
    <xf numFmtId="0" fontId="8" fillId="0" borderId="10" xfId="40" applyFont="1" applyBorder="1" applyAlignment="1">
      <alignment horizontal="center" vertical="top"/>
      <protection/>
    </xf>
    <xf numFmtId="0" fontId="86" fillId="0" borderId="10" xfId="0" applyFont="1" applyBorder="1" applyAlignment="1">
      <alignment vertical="center" wrapText="1"/>
    </xf>
    <xf numFmtId="0" fontId="80" fillId="0" borderId="10" xfId="40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textRotation="90"/>
    </xf>
    <xf numFmtId="15" fontId="8" fillId="0" borderId="10" xfId="0" applyNumberFormat="1" applyFont="1" applyBorder="1" applyAlignment="1">
      <alignment horizontal="center" vertical="top"/>
    </xf>
    <xf numFmtId="19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/>
    </xf>
    <xf numFmtId="191" fontId="8" fillId="0" borderId="10" xfId="0" applyNumberFormat="1" applyFont="1" applyBorder="1" applyAlignment="1">
      <alignment horizontal="center" textRotation="90"/>
    </xf>
    <xf numFmtId="0" fontId="8" fillId="0" borderId="10" xfId="0" applyFont="1" applyFill="1" applyBorder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82" fillId="0" borderId="10" xfId="40" applyFont="1" applyFill="1" applyBorder="1" applyAlignment="1">
      <alignment horizontal="center" vertical="center"/>
      <protection/>
    </xf>
    <xf numFmtId="15" fontId="82" fillId="0" borderId="10" xfId="4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15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2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top"/>
    </xf>
    <xf numFmtId="1" fontId="82" fillId="0" borderId="10" xfId="0" applyNumberFormat="1" applyFont="1" applyBorder="1" applyAlignment="1">
      <alignment horizontal="center" vertical="top"/>
    </xf>
    <xf numFmtId="19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93" fontId="8" fillId="0" borderId="10" xfId="0" applyNumberFormat="1" applyFont="1" applyFill="1" applyBorder="1" applyAlignment="1">
      <alignment horizontal="center"/>
    </xf>
    <xf numFmtId="193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vertical="top"/>
    </xf>
    <xf numFmtId="15" fontId="82" fillId="0" borderId="10" xfId="0" applyNumberFormat="1" applyFont="1" applyFill="1" applyBorder="1" applyAlignment="1">
      <alignment horizontal="center"/>
    </xf>
    <xf numFmtId="15" fontId="82" fillId="0" borderId="10" xfId="0" applyNumberFormat="1" applyFont="1" applyFill="1" applyBorder="1" applyAlignment="1">
      <alignment horizontal="center" vertical="top"/>
    </xf>
    <xf numFmtId="15" fontId="8" fillId="0" borderId="10" xfId="0" applyNumberFormat="1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left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40" applyFont="1" applyFill="1" applyBorder="1" applyAlignment="1">
      <alignment horizontal="center" vertical="center"/>
      <protection/>
    </xf>
    <xf numFmtId="15" fontId="8" fillId="0" borderId="10" xfId="40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40" applyFont="1" applyFill="1" applyBorder="1" applyAlignment="1">
      <alignment horizontal="center" vertical="top"/>
      <protection/>
    </xf>
    <xf numFmtId="15" fontId="8" fillId="0" borderId="10" xfId="40" applyNumberFormat="1" applyFont="1" applyFill="1" applyBorder="1" applyAlignment="1">
      <alignment horizontal="center" vertical="top"/>
      <protection/>
    </xf>
    <xf numFmtId="0" fontId="8" fillId="0" borderId="10" xfId="40" applyFont="1" applyFill="1" applyBorder="1" applyAlignment="1">
      <alignment horizontal="center" vertical="top" wrapText="1"/>
      <protection/>
    </xf>
    <xf numFmtId="15" fontId="8" fillId="35" borderId="10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15" fontId="8" fillId="0" borderId="20" xfId="0" applyNumberFormat="1" applyFont="1" applyBorder="1" applyAlignment="1">
      <alignment horizontal="center"/>
    </xf>
    <xf numFmtId="15" fontId="10" fillId="0" borderId="10" xfId="0" applyNumberFormat="1" applyFont="1" applyFill="1" applyBorder="1" applyAlignment="1">
      <alignment horizontal="center"/>
    </xf>
    <xf numFmtId="15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191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textRotation="90"/>
    </xf>
    <xf numFmtId="191" fontId="8" fillId="0" borderId="10" xfId="0" applyNumberFormat="1" applyFont="1" applyFill="1" applyBorder="1" applyAlignment="1">
      <alignment horizontal="center" vertical="center"/>
    </xf>
    <xf numFmtId="191" fontId="8" fillId="0" borderId="10" xfId="0" applyNumberFormat="1" applyFont="1" applyBorder="1" applyAlignment="1" quotePrefix="1">
      <alignment horizontal="center" vertical="top"/>
    </xf>
    <xf numFmtId="191" fontId="8" fillId="0" borderId="10" xfId="0" applyNumberFormat="1" applyFont="1" applyFill="1" applyBorder="1" applyAlignment="1" quotePrefix="1">
      <alignment horizontal="center"/>
    </xf>
    <xf numFmtId="191" fontId="8" fillId="0" borderId="10" xfId="0" applyNumberFormat="1" applyFont="1" applyBorder="1" applyAlignment="1" quotePrefix="1">
      <alignment horizontal="center"/>
    </xf>
    <xf numFmtId="191" fontId="82" fillId="0" borderId="10" xfId="40" applyNumberFormat="1" applyFont="1" applyFill="1" applyBorder="1" applyAlignment="1">
      <alignment horizontal="center" vertical="top"/>
      <protection/>
    </xf>
    <xf numFmtId="191" fontId="82" fillId="0" borderId="10" xfId="40" applyNumberFormat="1" applyFont="1" applyFill="1" applyBorder="1" applyAlignment="1">
      <alignment horizontal="center" vertical="center"/>
      <protection/>
    </xf>
    <xf numFmtId="191" fontId="8" fillId="0" borderId="10" xfId="40" applyNumberFormat="1" applyFont="1" applyFill="1" applyBorder="1" applyAlignment="1">
      <alignment horizontal="center" vertical="center"/>
      <protection/>
    </xf>
    <xf numFmtId="191" fontId="8" fillId="0" borderId="10" xfId="40" applyNumberFormat="1" applyFont="1" applyFill="1" applyBorder="1" applyAlignment="1">
      <alignment horizontal="center" vertical="top"/>
      <protection/>
    </xf>
    <xf numFmtId="191" fontId="10" fillId="0" borderId="10" xfId="0" applyNumberFormat="1" applyFont="1" applyBorder="1" applyAlignment="1">
      <alignment horizontal="center"/>
    </xf>
    <xf numFmtId="191" fontId="10" fillId="0" borderId="10" xfId="0" applyNumberFormat="1" applyFont="1" applyFill="1" applyBorder="1" applyAlignment="1">
      <alignment horizontal="center"/>
    </xf>
    <xf numFmtId="191" fontId="10" fillId="0" borderId="11" xfId="0" applyNumberFormat="1" applyFont="1" applyBorder="1" applyAlignment="1">
      <alignment/>
    </xf>
    <xf numFmtId="191" fontId="10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 quotePrefix="1">
      <alignment horizontal="center" vertical="top"/>
    </xf>
    <xf numFmtId="0" fontId="5" fillId="0" borderId="10" xfId="0" applyFont="1" applyFill="1" applyBorder="1" applyAlignment="1">
      <alignment horizontal="center"/>
    </xf>
    <xf numFmtId="191" fontId="8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8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2" fillId="38" borderId="10" xfId="40" applyFont="1" applyFill="1" applyBorder="1" applyAlignment="1">
      <alignment horizontal="center" vertical="top"/>
      <protection/>
    </xf>
    <xf numFmtId="0" fontId="10" fillId="38" borderId="10" xfId="0" applyFont="1" applyFill="1" applyBorder="1" applyAlignment="1">
      <alignment/>
    </xf>
    <xf numFmtId="0" fontId="85" fillId="38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16" fillId="0" borderId="0" xfId="40" applyFont="1">
      <alignment/>
      <protection/>
    </xf>
    <xf numFmtId="0" fontId="15" fillId="39" borderId="10" xfId="40" applyFont="1" applyFill="1" applyBorder="1" applyAlignment="1">
      <alignment horizontal="center" vertical="center" textRotation="90" wrapText="1"/>
      <protection/>
    </xf>
    <xf numFmtId="0" fontId="15" fillId="39" borderId="10" xfId="40" applyFont="1" applyFill="1" applyBorder="1" applyAlignment="1">
      <alignment horizontal="center" vertical="center" wrapText="1"/>
      <protection/>
    </xf>
    <xf numFmtId="0" fontId="15" fillId="40" borderId="12" xfId="40" applyFont="1" applyFill="1" applyBorder="1" applyAlignment="1">
      <alignment horizontal="left" vertical="top" wrapText="1"/>
      <protection/>
    </xf>
    <xf numFmtId="0" fontId="17" fillId="40" borderId="19" xfId="40" applyFont="1" applyFill="1" applyBorder="1" applyAlignment="1">
      <alignment horizontal="center" vertical="center" wrapText="1"/>
      <protection/>
    </xf>
    <xf numFmtId="0" fontId="17" fillId="40" borderId="11" xfId="40" applyFont="1" applyFill="1" applyBorder="1" applyAlignment="1">
      <alignment horizontal="center" vertical="center" wrapText="1"/>
      <protection/>
    </xf>
    <xf numFmtId="0" fontId="17" fillId="0" borderId="10" xfId="40" applyFont="1" applyBorder="1" applyAlignment="1">
      <alignment horizontal="left" vertical="top" wrapText="1"/>
      <protection/>
    </xf>
    <xf numFmtId="0" fontId="17" fillId="0" borderId="10" xfId="40" applyFont="1" applyBorder="1" applyAlignment="1">
      <alignment horizontal="center" vertical="center" wrapText="1"/>
      <protection/>
    </xf>
    <xf numFmtId="2" fontId="17" fillId="0" borderId="10" xfId="40" applyNumberFormat="1" applyFont="1" applyBorder="1" applyAlignment="1">
      <alignment horizontal="center" vertical="center" wrapText="1"/>
      <protection/>
    </xf>
    <xf numFmtId="2" fontId="17" fillId="0" borderId="10" xfId="40" applyNumberFormat="1" applyFont="1" applyBorder="1" applyAlignment="1">
      <alignment horizontal="center"/>
      <protection/>
    </xf>
    <xf numFmtId="0" fontId="17" fillId="23" borderId="10" xfId="40" applyFont="1" applyFill="1" applyBorder="1" applyAlignment="1">
      <alignment horizontal="left" vertical="top" wrapText="1"/>
      <protection/>
    </xf>
    <xf numFmtId="2" fontId="17" fillId="23" borderId="10" xfId="40" applyNumberFormat="1" applyFont="1" applyFill="1" applyBorder="1" applyAlignment="1">
      <alignment horizontal="center" vertical="center" wrapText="1"/>
      <protection/>
    </xf>
    <xf numFmtId="0" fontId="17" fillId="41" borderId="10" xfId="40" applyFont="1" applyFill="1" applyBorder="1" applyAlignment="1">
      <alignment horizontal="left" vertical="top" wrapText="1"/>
      <protection/>
    </xf>
    <xf numFmtId="2" fontId="87" fillId="41" borderId="10" xfId="40" applyNumberFormat="1" applyFont="1" applyFill="1" applyBorder="1" applyAlignment="1">
      <alignment horizontal="center" vertical="center" wrapText="1"/>
      <protection/>
    </xf>
    <xf numFmtId="0" fontId="15" fillId="0" borderId="20" xfId="40" applyFont="1" applyBorder="1" applyAlignment="1">
      <alignment horizontal="left" vertical="top" wrapText="1"/>
      <protection/>
    </xf>
    <xf numFmtId="0" fontId="17" fillId="0" borderId="21" xfId="40" applyFont="1" applyBorder="1" applyAlignment="1">
      <alignment horizontal="left" vertical="top" wrapText="1"/>
      <protection/>
    </xf>
    <xf numFmtId="0" fontId="17" fillId="0" borderId="15" xfId="40" applyFont="1" applyBorder="1" applyAlignment="1">
      <alignment horizontal="right" vertical="top" wrapText="1"/>
      <protection/>
    </xf>
    <xf numFmtId="0" fontId="16" fillId="0" borderId="0" xfId="40" applyFont="1" applyAlignment="1">
      <alignment wrapText="1"/>
      <protection/>
    </xf>
    <xf numFmtId="0" fontId="17" fillId="0" borderId="0" xfId="40" applyFont="1">
      <alignment/>
      <protection/>
    </xf>
    <xf numFmtId="0" fontId="15" fillId="39" borderId="11" xfId="40" applyFont="1" applyFill="1" applyBorder="1" applyAlignment="1">
      <alignment horizontal="center" vertical="center" textRotation="90" wrapText="1"/>
      <protection/>
    </xf>
    <xf numFmtId="0" fontId="15" fillId="40" borderId="10" xfId="40" applyFont="1" applyFill="1" applyBorder="1" applyAlignment="1">
      <alignment horizontal="left" vertical="top" wrapText="1"/>
      <protection/>
    </xf>
    <xf numFmtId="0" fontId="17" fillId="40" borderId="11" xfId="40" applyFont="1" applyFill="1" applyBorder="1" applyAlignment="1">
      <alignment horizontal="center" vertical="top" wrapText="1"/>
      <protection/>
    </xf>
    <xf numFmtId="0" fontId="17" fillId="40" borderId="10" xfId="40" applyFont="1" applyFill="1" applyBorder="1" applyAlignment="1">
      <alignment horizontal="center" vertical="top" wrapText="1"/>
      <protection/>
    </xf>
    <xf numFmtId="0" fontId="17" fillId="0" borderId="0" xfId="40" applyFont="1" applyAlignment="1">
      <alignment horizontal="left" vertical="top"/>
      <protection/>
    </xf>
    <xf numFmtId="0" fontId="17" fillId="42" borderId="10" xfId="40" applyFont="1" applyFill="1" applyBorder="1" applyAlignment="1">
      <alignment horizontal="left" vertical="top" wrapText="1"/>
      <protection/>
    </xf>
    <xf numFmtId="191" fontId="17" fillId="0" borderId="0" xfId="40" applyNumberFormat="1" applyFont="1" applyAlignment="1">
      <alignment horizontal="left" vertical="top"/>
      <protection/>
    </xf>
    <xf numFmtId="0" fontId="15" fillId="0" borderId="10" xfId="40" applyFont="1" applyBorder="1" applyAlignment="1">
      <alignment horizontal="right" vertical="top" wrapText="1"/>
      <protection/>
    </xf>
    <xf numFmtId="0" fontId="17" fillId="0" borderId="0" xfId="40" applyFont="1" applyAlignment="1">
      <alignment horizontal="center"/>
      <protection/>
    </xf>
    <xf numFmtId="0" fontId="17" fillId="0" borderId="0" xfId="40" applyFont="1" applyFill="1" applyAlignment="1">
      <alignment horizontal="center"/>
      <protection/>
    </xf>
    <xf numFmtId="0" fontId="18" fillId="0" borderId="0" xfId="40" applyFont="1">
      <alignment/>
      <protection/>
    </xf>
    <xf numFmtId="0" fontId="17" fillId="0" borderId="10" xfId="40" applyFont="1" applyBorder="1" applyAlignment="1">
      <alignment horizontal="left" vertical="center" wrapText="1"/>
      <protection/>
    </xf>
    <xf numFmtId="0" fontId="17" fillId="42" borderId="10" xfId="40" applyFont="1" applyFill="1" applyBorder="1" applyAlignment="1">
      <alignment horizontal="left" vertical="center" wrapText="1"/>
      <protection/>
    </xf>
    <xf numFmtId="0" fontId="18" fillId="0" borderId="0" xfId="40" applyFont="1" applyAlignment="1">
      <alignment horizontal="left"/>
      <protection/>
    </xf>
    <xf numFmtId="0" fontId="0" fillId="0" borderId="0" xfId="40">
      <alignment/>
      <protection/>
    </xf>
    <xf numFmtId="0" fontId="19" fillId="39" borderId="10" xfId="40" applyFont="1" applyFill="1" applyBorder="1" applyAlignment="1">
      <alignment horizontal="right" vertical="center" wrapText="1"/>
      <protection/>
    </xf>
    <xf numFmtId="0" fontId="19" fillId="39" borderId="10" xfId="40" applyFont="1" applyFill="1" applyBorder="1" applyAlignment="1">
      <alignment horizontal="center" vertical="center" wrapText="1"/>
      <protection/>
    </xf>
    <xf numFmtId="0" fontId="19" fillId="43" borderId="10" xfId="40" applyFont="1" applyFill="1" applyBorder="1" applyAlignment="1">
      <alignment horizontal="center" vertical="center" wrapText="1"/>
      <protection/>
    </xf>
    <xf numFmtId="0" fontId="19" fillId="39" borderId="10" xfId="40" applyFont="1" applyFill="1" applyBorder="1" applyAlignment="1">
      <alignment vertical="center" wrapText="1"/>
      <protection/>
    </xf>
    <xf numFmtId="0" fontId="19" fillId="43" borderId="10" xfId="40" applyFont="1" applyFill="1" applyBorder="1" applyAlignment="1">
      <alignment horizontal="center" vertical="center"/>
      <protection/>
    </xf>
    <xf numFmtId="0" fontId="14" fillId="0" borderId="10" xfId="40" applyFont="1" applyBorder="1" applyAlignment="1">
      <alignment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0" fontId="19" fillId="44" borderId="10" xfId="40" applyFont="1" applyFill="1" applyBorder="1" applyAlignment="1">
      <alignment horizontal="center" vertical="center" wrapText="1"/>
      <protection/>
    </xf>
    <xf numFmtId="2" fontId="14" fillId="0" borderId="10" xfId="40" applyNumberFormat="1" applyFont="1" applyBorder="1" applyAlignment="1">
      <alignment horizontal="center" vertical="center" wrapText="1"/>
      <protection/>
    </xf>
    <xf numFmtId="4" fontId="19" fillId="43" borderId="10" xfId="40" applyNumberFormat="1" applyFont="1" applyFill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right" vertical="center" wrapText="1"/>
      <protection/>
    </xf>
    <xf numFmtId="43" fontId="19" fillId="44" borderId="10" xfId="35" applyFont="1" applyFill="1" applyBorder="1" applyAlignment="1">
      <alignment horizontal="center" vertical="center" wrapText="1"/>
    </xf>
    <xf numFmtId="43" fontId="19" fillId="0" borderId="10" xfId="35" applyFont="1" applyBorder="1" applyAlignment="1">
      <alignment horizontal="center" vertical="center"/>
    </xf>
    <xf numFmtId="191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0" fontId="20" fillId="0" borderId="11" xfId="40" applyFont="1" applyBorder="1" applyAlignment="1">
      <alignment horizontal="center" vertical="top" wrapText="1"/>
      <protection/>
    </xf>
    <xf numFmtId="0" fontId="20" fillId="0" borderId="10" xfId="40" applyFont="1" applyBorder="1" applyAlignment="1">
      <alignment horizontal="center" vertical="top" wrapText="1"/>
      <protection/>
    </xf>
    <xf numFmtId="0" fontId="20" fillId="0" borderId="10" xfId="40" applyFont="1" applyFill="1" applyBorder="1" applyAlignment="1">
      <alignment horizontal="center" vertical="top" wrapText="1"/>
      <protection/>
    </xf>
    <xf numFmtId="0" fontId="21" fillId="0" borderId="10" xfId="40" applyFont="1" applyFill="1" applyBorder="1" applyAlignment="1">
      <alignment horizontal="center" vertical="top" wrapText="1"/>
      <protection/>
    </xf>
    <xf numFmtId="0" fontId="20" fillId="40" borderId="11" xfId="40" applyFont="1" applyFill="1" applyBorder="1" applyAlignment="1">
      <alignment horizontal="center" vertical="top" wrapText="1"/>
      <protection/>
    </xf>
    <xf numFmtId="0" fontId="20" fillId="40" borderId="10" xfId="40" applyFont="1" applyFill="1" applyBorder="1" applyAlignment="1">
      <alignment horizontal="center" vertical="top" wrapText="1"/>
      <protection/>
    </xf>
    <xf numFmtId="191" fontId="20" fillId="0" borderId="11" xfId="40" applyNumberFormat="1" applyFont="1" applyBorder="1" applyAlignment="1">
      <alignment horizontal="center" vertical="top" wrapText="1"/>
      <protection/>
    </xf>
    <xf numFmtId="191" fontId="20" fillId="0" borderId="10" xfId="40" applyNumberFormat="1" applyFont="1" applyBorder="1" applyAlignment="1">
      <alignment horizontal="center" vertical="top" wrapText="1"/>
      <protection/>
    </xf>
    <xf numFmtId="191" fontId="20" fillId="0" borderId="10" xfId="40" applyNumberFormat="1" applyFont="1" applyFill="1" applyBorder="1" applyAlignment="1">
      <alignment horizontal="center" vertical="top" wrapText="1"/>
      <protection/>
    </xf>
    <xf numFmtId="0" fontId="20" fillId="42" borderId="11" xfId="40" applyFont="1" applyFill="1" applyBorder="1" applyAlignment="1">
      <alignment horizontal="center" vertical="top" wrapText="1"/>
      <protection/>
    </xf>
    <xf numFmtId="0" fontId="20" fillId="42" borderId="10" xfId="40" applyFont="1" applyFill="1" applyBorder="1" applyAlignment="1">
      <alignment horizontal="center" vertical="top" wrapText="1"/>
      <protection/>
    </xf>
    <xf numFmtId="0" fontId="20" fillId="41" borderId="11" xfId="40" applyFont="1" applyFill="1" applyBorder="1" applyAlignment="1">
      <alignment horizontal="center" vertical="top" wrapText="1"/>
      <protection/>
    </xf>
    <xf numFmtId="2" fontId="20" fillId="0" borderId="11" xfId="40" applyNumberFormat="1" applyFont="1" applyBorder="1" applyAlignment="1">
      <alignment horizontal="center" vertical="top" wrapText="1"/>
      <protection/>
    </xf>
    <xf numFmtId="2" fontId="20" fillId="0" borderId="10" xfId="40" applyNumberFormat="1" applyFont="1" applyBorder="1" applyAlignment="1">
      <alignment horizontal="center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0" fillId="42" borderId="10" xfId="40" applyFont="1" applyFill="1" applyBorder="1" applyAlignment="1">
      <alignment horizontal="center" vertical="center" wrapText="1"/>
      <protection/>
    </xf>
    <xf numFmtId="191" fontId="20" fillId="0" borderId="10" xfId="40" applyNumberFormat="1" applyFont="1" applyBorder="1" applyAlignment="1">
      <alignment horizontal="center" vertical="center" wrapText="1"/>
      <protection/>
    </xf>
    <xf numFmtId="2" fontId="20" fillId="0" borderId="10" xfId="40" applyNumberFormat="1" applyFont="1" applyBorder="1" applyAlignment="1">
      <alignment horizontal="center" vertical="center" wrapText="1"/>
      <protection/>
    </xf>
    <xf numFmtId="191" fontId="20" fillId="42" borderId="10" xfId="40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2" fillId="45" borderId="10" xfId="0" applyFont="1" applyFill="1" applyBorder="1" applyAlignment="1">
      <alignment horizontal="center" vertical="center" textRotation="90"/>
    </xf>
    <xf numFmtId="0" fontId="22" fillId="46" borderId="10" xfId="0" applyFont="1" applyFill="1" applyBorder="1" applyAlignment="1">
      <alignment horizontal="center" vertical="center" textRotation="90"/>
    </xf>
    <xf numFmtId="0" fontId="22" fillId="17" borderId="10" xfId="0" applyFont="1" applyFill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/>
    </xf>
    <xf numFmtId="0" fontId="23" fillId="11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left"/>
    </xf>
    <xf numFmtId="0" fontId="23" fillId="38" borderId="10" xfId="0" applyFont="1" applyFill="1" applyBorder="1" applyAlignment="1">
      <alignment horizontal="center" textRotation="90"/>
    </xf>
    <xf numFmtId="191" fontId="23" fillId="45" borderId="10" xfId="0" applyNumberFormat="1" applyFont="1" applyFill="1" applyBorder="1" applyAlignment="1">
      <alignment horizontal="center"/>
    </xf>
    <xf numFmtId="191" fontId="23" fillId="46" borderId="10" xfId="0" applyNumberFormat="1" applyFont="1" applyFill="1" applyBorder="1" applyAlignment="1">
      <alignment horizontal="center"/>
    </xf>
    <xf numFmtId="191" fontId="23" fillId="17" borderId="10" xfId="0" applyNumberFormat="1" applyFont="1" applyFill="1" applyBorder="1" applyAlignment="1">
      <alignment horizontal="center"/>
    </xf>
    <xf numFmtId="191" fontId="23" fillId="38" borderId="10" xfId="0" applyNumberFormat="1" applyFont="1" applyFill="1" applyBorder="1" applyAlignment="1">
      <alignment horizontal="center"/>
    </xf>
    <xf numFmtId="15" fontId="23" fillId="38" borderId="10" xfId="0" applyNumberFormat="1" applyFont="1" applyFill="1" applyBorder="1" applyAlignment="1">
      <alignment horizontal="center"/>
    </xf>
    <xf numFmtId="0" fontId="23" fillId="38" borderId="10" xfId="0" applyFont="1" applyFill="1" applyBorder="1" applyAlignment="1">
      <alignment/>
    </xf>
    <xf numFmtId="0" fontId="88" fillId="0" borderId="22" xfId="0" applyFont="1" applyBorder="1" applyAlignment="1">
      <alignment vertical="center"/>
    </xf>
    <xf numFmtId="0" fontId="23" fillId="37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center" textRotation="90"/>
    </xf>
    <xf numFmtId="191" fontId="23" fillId="37" borderId="10" xfId="0" applyNumberFormat="1" applyFont="1" applyFill="1" applyBorder="1" applyAlignment="1">
      <alignment horizontal="center"/>
    </xf>
    <xf numFmtId="15" fontId="23" fillId="37" borderId="10" xfId="0" applyNumberFormat="1" applyFont="1" applyFill="1" applyBorder="1" applyAlignment="1">
      <alignment horizontal="center"/>
    </xf>
    <xf numFmtId="0" fontId="23" fillId="37" borderId="10" xfId="0" applyFont="1" applyFill="1" applyBorder="1" applyAlignment="1">
      <alignment/>
    </xf>
    <xf numFmtId="0" fontId="88" fillId="0" borderId="22" xfId="0" applyFont="1" applyBorder="1" applyAlignment="1">
      <alignment/>
    </xf>
    <xf numFmtId="0" fontId="23" fillId="0" borderId="0" xfId="0" applyFont="1" applyBorder="1" applyAlignment="1">
      <alignment/>
    </xf>
    <xf numFmtId="0" fontId="89" fillId="37" borderId="10" xfId="0" applyFont="1" applyFill="1" applyBorder="1" applyAlignment="1">
      <alignment horizontal="center"/>
    </xf>
    <xf numFmtId="0" fontId="89" fillId="37" borderId="10" xfId="0" applyFont="1" applyFill="1" applyBorder="1" applyAlignment="1">
      <alignment/>
    </xf>
    <xf numFmtId="0" fontId="89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23" fillId="47" borderId="10" xfId="0" applyFont="1" applyFill="1" applyBorder="1" applyAlignment="1">
      <alignment horizontal="center"/>
    </xf>
    <xf numFmtId="0" fontId="23" fillId="47" borderId="10" xfId="0" applyFont="1" applyFill="1" applyBorder="1" applyAlignment="1">
      <alignment horizontal="left"/>
    </xf>
    <xf numFmtId="0" fontId="23" fillId="47" borderId="10" xfId="0" applyFont="1" applyFill="1" applyBorder="1" applyAlignment="1">
      <alignment horizontal="center" textRotation="90"/>
    </xf>
    <xf numFmtId="191" fontId="23" fillId="47" borderId="10" xfId="0" applyNumberFormat="1" applyFont="1" applyFill="1" applyBorder="1" applyAlignment="1">
      <alignment horizontal="center"/>
    </xf>
    <xf numFmtId="15" fontId="23" fillId="47" borderId="10" xfId="0" applyNumberFormat="1" applyFont="1" applyFill="1" applyBorder="1" applyAlignment="1">
      <alignment horizontal="center"/>
    </xf>
    <xf numFmtId="0" fontId="23" fillId="47" borderId="10" xfId="0" applyFont="1" applyFill="1" applyBorder="1" applyAlignment="1">
      <alignment/>
    </xf>
    <xf numFmtId="0" fontId="23" fillId="48" borderId="10" xfId="0" applyFont="1" applyFill="1" applyBorder="1" applyAlignment="1">
      <alignment horizontal="center"/>
    </xf>
    <xf numFmtId="0" fontId="23" fillId="48" borderId="10" xfId="0" applyFont="1" applyFill="1" applyBorder="1" applyAlignment="1">
      <alignment horizontal="left"/>
    </xf>
    <xf numFmtId="0" fontId="23" fillId="48" borderId="10" xfId="0" applyFont="1" applyFill="1" applyBorder="1" applyAlignment="1">
      <alignment horizontal="center" textRotation="90"/>
    </xf>
    <xf numFmtId="191" fontId="23" fillId="48" borderId="10" xfId="0" applyNumberFormat="1" applyFont="1" applyFill="1" applyBorder="1" applyAlignment="1">
      <alignment horizontal="center"/>
    </xf>
    <xf numFmtId="15" fontId="23" fillId="48" borderId="10" xfId="0" applyNumberFormat="1" applyFont="1" applyFill="1" applyBorder="1" applyAlignment="1">
      <alignment horizontal="center"/>
    </xf>
    <xf numFmtId="0" fontId="23" fillId="48" borderId="10" xfId="0" applyFont="1" applyFill="1" applyBorder="1" applyAlignment="1">
      <alignment/>
    </xf>
    <xf numFmtId="0" fontId="23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left"/>
    </xf>
    <xf numFmtId="0" fontId="23" fillId="26" borderId="10" xfId="0" applyFont="1" applyFill="1" applyBorder="1" applyAlignment="1">
      <alignment horizontal="center" textRotation="90"/>
    </xf>
    <xf numFmtId="191" fontId="23" fillId="26" borderId="10" xfId="0" applyNumberFormat="1" applyFont="1" applyFill="1" applyBorder="1" applyAlignment="1">
      <alignment horizontal="center"/>
    </xf>
    <xf numFmtId="15" fontId="23" fillId="26" borderId="10" xfId="0" applyNumberFormat="1" applyFont="1" applyFill="1" applyBorder="1" applyAlignment="1">
      <alignment horizontal="center"/>
    </xf>
    <xf numFmtId="0" fontId="23" fillId="26" borderId="10" xfId="0" applyFont="1" applyFill="1" applyBorder="1" applyAlignment="1">
      <alignment/>
    </xf>
    <xf numFmtId="0" fontId="23" fillId="45" borderId="10" xfId="0" applyFont="1" applyFill="1" applyBorder="1" applyAlignment="1">
      <alignment horizontal="center"/>
    </xf>
    <xf numFmtId="0" fontId="23" fillId="46" borderId="10" xfId="0" applyFont="1" applyFill="1" applyBorder="1" applyAlignment="1">
      <alignment horizontal="center"/>
    </xf>
    <xf numFmtId="0" fontId="23" fillId="17" borderId="10" xfId="0" applyFont="1" applyFill="1" applyBorder="1" applyAlignment="1">
      <alignment horizontal="center"/>
    </xf>
    <xf numFmtId="0" fontId="23" fillId="49" borderId="10" xfId="0" applyFont="1" applyFill="1" applyBorder="1" applyAlignment="1">
      <alignment horizontal="center"/>
    </xf>
    <xf numFmtId="0" fontId="23" fillId="49" borderId="10" xfId="0" applyFont="1" applyFill="1" applyBorder="1" applyAlignment="1">
      <alignment horizontal="left"/>
    </xf>
    <xf numFmtId="191" fontId="23" fillId="49" borderId="10" xfId="0" applyNumberFormat="1" applyFont="1" applyFill="1" applyBorder="1" applyAlignment="1">
      <alignment horizontal="center"/>
    </xf>
    <xf numFmtId="15" fontId="23" fillId="49" borderId="10" xfId="0" applyNumberFormat="1" applyFont="1" applyFill="1" applyBorder="1" applyAlignment="1">
      <alignment horizontal="center"/>
    </xf>
    <xf numFmtId="0" fontId="23" fillId="49" borderId="1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47" borderId="1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23" fillId="49" borderId="10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36" borderId="0" xfId="0" applyFont="1" applyFill="1" applyBorder="1" applyAlignment="1">
      <alignment horizontal="left"/>
    </xf>
    <xf numFmtId="0" fontId="23" fillId="36" borderId="19" xfId="0" applyFont="1" applyFill="1" applyBorder="1" applyAlignment="1">
      <alignment horizontal="left"/>
    </xf>
    <xf numFmtId="0" fontId="23" fillId="36" borderId="19" xfId="0" applyFont="1" applyFill="1" applyBorder="1" applyAlignment="1">
      <alignment/>
    </xf>
    <xf numFmtId="0" fontId="23" fillId="36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90" fillId="0" borderId="0" xfId="0" applyFont="1" applyAlignment="1">
      <alignment horizontal="center"/>
    </xf>
    <xf numFmtId="0" fontId="91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91" fillId="0" borderId="0" xfId="0" applyFont="1" applyAlignment="1">
      <alignment horizontal="center"/>
    </xf>
    <xf numFmtId="191" fontId="92" fillId="47" borderId="10" xfId="0" applyNumberFormat="1" applyFont="1" applyFill="1" applyBorder="1" applyAlignment="1">
      <alignment horizontal="center"/>
    </xf>
    <xf numFmtId="0" fontId="23" fillId="38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23" fillId="47" borderId="10" xfId="0" applyFont="1" applyFill="1" applyBorder="1" applyAlignment="1">
      <alignment horizontal="center" vertical="top"/>
    </xf>
    <xf numFmtId="0" fontId="23" fillId="47" borderId="10" xfId="0" applyFont="1" applyFill="1" applyBorder="1" applyAlignment="1">
      <alignment vertical="top"/>
    </xf>
    <xf numFmtId="191" fontId="23" fillId="45" borderId="10" xfId="0" applyNumberFormat="1" applyFont="1" applyFill="1" applyBorder="1" applyAlignment="1">
      <alignment horizontal="center" vertical="top"/>
    </xf>
    <xf numFmtId="191" fontId="23" fillId="46" borderId="10" xfId="0" applyNumberFormat="1" applyFont="1" applyFill="1" applyBorder="1" applyAlignment="1">
      <alignment horizontal="center" vertical="top"/>
    </xf>
    <xf numFmtId="191" fontId="23" fillId="17" borderId="10" xfId="0" applyNumberFormat="1" applyFont="1" applyFill="1" applyBorder="1" applyAlignment="1">
      <alignment horizontal="center" vertical="top"/>
    </xf>
    <xf numFmtId="191" fontId="23" fillId="47" borderId="10" xfId="0" applyNumberFormat="1" applyFont="1" applyFill="1" applyBorder="1" applyAlignment="1">
      <alignment horizontal="center" vertical="top"/>
    </xf>
    <xf numFmtId="192" fontId="23" fillId="47" borderId="10" xfId="0" applyNumberFormat="1" applyFont="1" applyFill="1" applyBorder="1" applyAlignment="1">
      <alignment horizontal="center" vertical="top"/>
    </xf>
    <xf numFmtId="0" fontId="23" fillId="47" borderId="10" xfId="0" applyFont="1" applyFill="1" applyBorder="1" applyAlignment="1">
      <alignment vertical="top" wrapText="1"/>
    </xf>
    <xf numFmtId="0" fontId="89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192" fontId="23" fillId="47" borderId="10" xfId="0" applyNumberFormat="1" applyFont="1" applyFill="1" applyBorder="1" applyAlignment="1">
      <alignment horizontal="center"/>
    </xf>
    <xf numFmtId="0" fontId="23" fillId="47" borderId="10" xfId="0" applyFont="1" applyFill="1" applyBorder="1" applyAlignment="1">
      <alignment horizontal="center" vertical="center"/>
    </xf>
    <xf numFmtId="191" fontId="23" fillId="46" borderId="10" xfId="0" applyNumberFormat="1" applyFont="1" applyFill="1" applyBorder="1" applyAlignment="1">
      <alignment horizontal="center" vertical="center"/>
    </xf>
    <xf numFmtId="191" fontId="23" fillId="17" borderId="10" xfId="0" applyNumberFormat="1" applyFont="1" applyFill="1" applyBorder="1" applyAlignment="1">
      <alignment horizontal="center" vertical="center"/>
    </xf>
    <xf numFmtId="191" fontId="23" fillId="47" borderId="10" xfId="0" applyNumberFormat="1" applyFont="1" applyFill="1" applyBorder="1" applyAlignment="1">
      <alignment horizontal="center" vertical="center"/>
    </xf>
    <xf numFmtId="192" fontId="23" fillId="49" borderId="10" xfId="0" applyNumberFormat="1" applyFont="1" applyFill="1" applyBorder="1" applyAlignment="1">
      <alignment horizontal="center"/>
    </xf>
    <xf numFmtId="0" fontId="23" fillId="47" borderId="10" xfId="0" applyFont="1" applyFill="1" applyBorder="1" applyAlignment="1">
      <alignment horizontal="left" vertical="center"/>
    </xf>
    <xf numFmtId="191" fontId="23" fillId="45" borderId="10" xfId="0" applyNumberFormat="1" applyFont="1" applyFill="1" applyBorder="1" applyAlignment="1">
      <alignment horizontal="center" vertical="center"/>
    </xf>
    <xf numFmtId="0" fontId="23" fillId="49" borderId="10" xfId="0" applyFont="1" applyFill="1" applyBorder="1" applyAlignment="1">
      <alignment horizontal="center" vertical="center"/>
    </xf>
    <xf numFmtId="191" fontId="23" fillId="49" borderId="10" xfId="0" applyNumberFormat="1" applyFont="1" applyFill="1" applyBorder="1" applyAlignment="1">
      <alignment horizontal="center" vertical="center"/>
    </xf>
    <xf numFmtId="193" fontId="23" fillId="49" borderId="10" xfId="0" applyNumberFormat="1" applyFont="1" applyFill="1" applyBorder="1" applyAlignment="1">
      <alignment horizontal="center"/>
    </xf>
    <xf numFmtId="0" fontId="23" fillId="49" borderId="10" xfId="0" applyFont="1" applyFill="1" applyBorder="1" applyAlignment="1">
      <alignment horizontal="center" textRotation="90"/>
    </xf>
    <xf numFmtId="0" fontId="23" fillId="49" borderId="10" xfId="0" applyFont="1" applyFill="1" applyBorder="1" applyAlignment="1">
      <alignment wrapText="1"/>
    </xf>
    <xf numFmtId="193" fontId="23" fillId="47" borderId="10" xfId="0" applyNumberFormat="1" applyFont="1" applyFill="1" applyBorder="1" applyAlignment="1">
      <alignment horizontal="center"/>
    </xf>
    <xf numFmtId="193" fontId="23" fillId="47" borderId="10" xfId="0" applyNumberFormat="1" applyFont="1" applyFill="1" applyBorder="1" applyAlignment="1">
      <alignment horizontal="center" wrapText="1"/>
    </xf>
    <xf numFmtId="0" fontId="23" fillId="49" borderId="10" xfId="0" applyFont="1" applyFill="1" applyBorder="1" applyAlignment="1">
      <alignment horizontal="left" wrapText="1"/>
    </xf>
    <xf numFmtId="193" fontId="23" fillId="49" borderId="10" xfId="0" applyNumberFormat="1" applyFont="1" applyFill="1" applyBorder="1" applyAlignment="1">
      <alignment horizontal="center" wrapText="1"/>
    </xf>
    <xf numFmtId="0" fontId="93" fillId="47" borderId="10" xfId="0" applyFont="1" applyFill="1" applyBorder="1" applyAlignment="1">
      <alignment/>
    </xf>
    <xf numFmtId="0" fontId="93" fillId="47" borderId="10" xfId="0" applyFont="1" applyFill="1" applyBorder="1" applyAlignment="1">
      <alignment horizontal="center"/>
    </xf>
    <xf numFmtId="191" fontId="93" fillId="45" borderId="10" xfId="0" applyNumberFormat="1" applyFont="1" applyFill="1" applyBorder="1" applyAlignment="1">
      <alignment horizontal="center"/>
    </xf>
    <xf numFmtId="191" fontId="93" fillId="46" borderId="10" xfId="0" applyNumberFormat="1" applyFont="1" applyFill="1" applyBorder="1" applyAlignment="1">
      <alignment horizontal="center"/>
    </xf>
    <xf numFmtId="191" fontId="93" fillId="17" borderId="10" xfId="0" applyNumberFormat="1" applyFont="1" applyFill="1" applyBorder="1" applyAlignment="1">
      <alignment horizontal="center"/>
    </xf>
    <xf numFmtId="191" fontId="93" fillId="47" borderId="10" xfId="0" applyNumberFormat="1" applyFont="1" applyFill="1" applyBorder="1" applyAlignment="1">
      <alignment horizontal="center"/>
    </xf>
    <xf numFmtId="0" fontId="93" fillId="49" borderId="10" xfId="0" applyFont="1" applyFill="1" applyBorder="1" applyAlignment="1">
      <alignment/>
    </xf>
    <xf numFmtId="191" fontId="93" fillId="49" borderId="10" xfId="0" applyNumberFormat="1" applyFont="1" applyFill="1" applyBorder="1" applyAlignment="1">
      <alignment horizontal="center"/>
    </xf>
    <xf numFmtId="0" fontId="93" fillId="49" borderId="10" xfId="0" applyFont="1" applyFill="1" applyBorder="1" applyAlignment="1">
      <alignment horizontal="center"/>
    </xf>
    <xf numFmtId="0" fontId="89" fillId="49" borderId="10" xfId="0" applyFont="1" applyFill="1" applyBorder="1" applyAlignment="1">
      <alignment/>
    </xf>
    <xf numFmtId="1" fontId="23" fillId="47" borderId="10" xfId="0" applyNumberFormat="1" applyFont="1" applyFill="1" applyBorder="1" applyAlignment="1">
      <alignment horizontal="center"/>
    </xf>
    <xf numFmtId="1" fontId="23" fillId="47" borderId="10" xfId="0" applyNumberFormat="1" applyFont="1" applyFill="1" applyBorder="1" applyAlignment="1">
      <alignment horizontal="center" textRotation="90"/>
    </xf>
    <xf numFmtId="1" fontId="23" fillId="49" borderId="10" xfId="0" applyNumberFormat="1" applyFont="1" applyFill="1" applyBorder="1" applyAlignment="1">
      <alignment horizontal="center"/>
    </xf>
    <xf numFmtId="15" fontId="89" fillId="49" borderId="10" xfId="0" applyNumberFormat="1" applyFont="1" applyFill="1" applyBorder="1" applyAlignment="1">
      <alignment horizontal="center"/>
    </xf>
    <xf numFmtId="1" fontId="23" fillId="49" borderId="10" xfId="0" applyNumberFormat="1" applyFont="1" applyFill="1" applyBorder="1" applyAlignment="1">
      <alignment horizontal="center" textRotation="90"/>
    </xf>
    <xf numFmtId="191" fontId="23" fillId="49" borderId="10" xfId="0" applyNumberFormat="1" applyFont="1" applyFill="1" applyBorder="1" applyAlignment="1">
      <alignment horizontal="center" textRotation="90"/>
    </xf>
    <xf numFmtId="0" fontId="23" fillId="47" borderId="10" xfId="0" applyFont="1" applyFill="1" applyBorder="1" applyAlignment="1">
      <alignment horizontal="center" vertical="top" wrapText="1"/>
    </xf>
    <xf numFmtId="0" fontId="93" fillId="47" borderId="10" xfId="0" applyFont="1" applyFill="1" applyBorder="1" applyAlignment="1">
      <alignment vertical="top"/>
    </xf>
    <xf numFmtId="0" fontId="23" fillId="47" borderId="10" xfId="0" applyFont="1" applyFill="1" applyBorder="1" applyAlignment="1" quotePrefix="1">
      <alignment horizontal="center"/>
    </xf>
    <xf numFmtId="0" fontId="93" fillId="47" borderId="10" xfId="0" applyFont="1" applyFill="1" applyBorder="1" applyAlignment="1">
      <alignment horizontal="center" vertical="top"/>
    </xf>
    <xf numFmtId="191" fontId="93" fillId="45" borderId="10" xfId="0" applyNumberFormat="1" applyFont="1" applyFill="1" applyBorder="1" applyAlignment="1">
      <alignment horizontal="center" vertical="top"/>
    </xf>
    <xf numFmtId="191" fontId="93" fillId="46" borderId="10" xfId="0" applyNumberFormat="1" applyFont="1" applyFill="1" applyBorder="1" applyAlignment="1">
      <alignment horizontal="center" vertical="top"/>
    </xf>
    <xf numFmtId="191" fontId="93" fillId="17" borderId="10" xfId="0" applyNumberFormat="1" applyFont="1" applyFill="1" applyBorder="1" applyAlignment="1">
      <alignment horizontal="center" vertical="top"/>
    </xf>
    <xf numFmtId="191" fontId="93" fillId="47" borderId="10" xfId="0" applyNumberFormat="1" applyFont="1" applyFill="1" applyBorder="1" applyAlignment="1">
      <alignment horizontal="center" vertical="top"/>
    </xf>
    <xf numFmtId="15" fontId="93" fillId="47" borderId="10" xfId="0" applyNumberFormat="1" applyFont="1" applyFill="1" applyBorder="1" applyAlignment="1">
      <alignment horizontal="center" vertical="top"/>
    </xf>
    <xf numFmtId="1" fontId="93" fillId="47" borderId="10" xfId="0" applyNumberFormat="1" applyFont="1" applyFill="1" applyBorder="1" applyAlignment="1">
      <alignment horizontal="center"/>
    </xf>
    <xf numFmtId="15" fontId="93" fillId="47" borderId="10" xfId="0" applyNumberFormat="1" applyFont="1" applyFill="1" applyBorder="1" applyAlignment="1">
      <alignment horizontal="center"/>
    </xf>
    <xf numFmtId="15" fontId="23" fillId="47" borderId="10" xfId="40" applyNumberFormat="1" applyFont="1" applyFill="1" applyBorder="1" applyAlignment="1" quotePrefix="1">
      <alignment horizontal="center"/>
      <protection/>
    </xf>
    <xf numFmtId="0" fontId="23" fillId="49" borderId="10" xfId="0" applyFont="1" applyFill="1" applyBorder="1" applyAlignment="1">
      <alignment horizontal="center" vertical="top" wrapText="1"/>
    </xf>
    <xf numFmtId="0" fontId="23" fillId="49" borderId="10" xfId="0" applyFont="1" applyFill="1" applyBorder="1" applyAlignment="1">
      <alignment vertical="top"/>
    </xf>
    <xf numFmtId="1" fontId="93" fillId="49" borderId="10" xfId="0" applyNumberFormat="1" applyFont="1" applyFill="1" applyBorder="1" applyAlignment="1">
      <alignment horizontal="center"/>
    </xf>
    <xf numFmtId="191" fontId="23" fillId="46" borderId="10" xfId="0" applyNumberFormat="1" applyFont="1" applyFill="1" applyBorder="1" applyAlignment="1" quotePrefix="1">
      <alignment horizontal="center"/>
    </xf>
    <xf numFmtId="191" fontId="23" fillId="49" borderId="10" xfId="0" applyNumberFormat="1" applyFont="1" applyFill="1" applyBorder="1" applyAlignment="1" quotePrefix="1">
      <alignment horizontal="center"/>
    </xf>
    <xf numFmtId="15" fontId="93" fillId="49" borderId="10" xfId="0" applyNumberFormat="1" applyFont="1" applyFill="1" applyBorder="1" applyAlignment="1">
      <alignment horizontal="center"/>
    </xf>
    <xf numFmtId="15" fontId="93" fillId="49" borderId="10" xfId="0" applyNumberFormat="1" applyFont="1" applyFill="1" applyBorder="1" applyAlignment="1">
      <alignment horizontal="center" vertical="top"/>
    </xf>
    <xf numFmtId="0" fontId="93" fillId="49" borderId="20" xfId="0" applyFont="1" applyFill="1" applyBorder="1" applyAlignment="1">
      <alignment vertical="top"/>
    </xf>
    <xf numFmtId="0" fontId="23" fillId="49" borderId="10" xfId="0" applyFont="1" applyFill="1" applyBorder="1" applyAlignment="1">
      <alignment horizontal="center" vertical="top"/>
    </xf>
    <xf numFmtId="0" fontId="23" fillId="49" borderId="10" xfId="0" applyFont="1" applyFill="1" applyBorder="1" applyAlignment="1" quotePrefix="1">
      <alignment horizontal="center"/>
    </xf>
    <xf numFmtId="0" fontId="93" fillId="49" borderId="10" xfId="0" applyFont="1" applyFill="1" applyBorder="1" applyAlignment="1">
      <alignment horizontal="center" vertical="top"/>
    </xf>
    <xf numFmtId="191" fontId="93" fillId="49" borderId="10" xfId="0" applyNumberFormat="1" applyFont="1" applyFill="1" applyBorder="1" applyAlignment="1">
      <alignment horizontal="center" vertical="top"/>
    </xf>
    <xf numFmtId="191" fontId="23" fillId="49" borderId="10" xfId="0" applyNumberFormat="1" applyFont="1" applyFill="1" applyBorder="1" applyAlignment="1">
      <alignment horizontal="center" vertical="top"/>
    </xf>
    <xf numFmtId="0" fontId="23" fillId="49" borderId="10" xfId="0" applyFont="1" applyFill="1" applyBorder="1" applyAlignment="1">
      <alignment vertical="top" wrapText="1"/>
    </xf>
    <xf numFmtId="0" fontId="93" fillId="49" borderId="10" xfId="0" applyFont="1" applyFill="1" applyBorder="1" applyAlignment="1">
      <alignment vertical="top"/>
    </xf>
    <xf numFmtId="1" fontId="23" fillId="49" borderId="10" xfId="0" applyNumberFormat="1" applyFont="1" applyFill="1" applyBorder="1" applyAlignment="1" quotePrefix="1">
      <alignment horizontal="center" vertical="top"/>
    </xf>
    <xf numFmtId="191" fontId="23" fillId="46" borderId="10" xfId="0" applyNumberFormat="1" applyFont="1" applyFill="1" applyBorder="1" applyAlignment="1" quotePrefix="1">
      <alignment horizontal="center" vertical="top"/>
    </xf>
    <xf numFmtId="191" fontId="23" fillId="49" borderId="10" xfId="0" applyNumberFormat="1" applyFont="1" applyFill="1" applyBorder="1" applyAlignment="1" quotePrefix="1">
      <alignment horizontal="center" vertical="top"/>
    </xf>
    <xf numFmtId="0" fontId="23" fillId="49" borderId="10" xfId="40" applyFont="1" applyFill="1" applyBorder="1" applyAlignment="1">
      <alignment horizontal="left"/>
      <protection/>
    </xf>
    <xf numFmtId="0" fontId="94" fillId="49" borderId="10" xfId="0" applyFont="1" applyFill="1" applyBorder="1" applyAlignment="1">
      <alignment/>
    </xf>
    <xf numFmtId="1" fontId="23" fillId="49" borderId="10" xfId="0" applyNumberFormat="1" applyFont="1" applyFill="1" applyBorder="1" applyAlignment="1">
      <alignment horizontal="center" vertical="top"/>
    </xf>
    <xf numFmtId="1" fontId="93" fillId="49" borderId="10" xfId="0" applyNumberFormat="1" applyFont="1" applyFill="1" applyBorder="1" applyAlignment="1">
      <alignment horizontal="center" vertical="top"/>
    </xf>
    <xf numFmtId="15" fontId="23" fillId="49" borderId="10" xfId="40" applyNumberFormat="1" applyFont="1" applyFill="1" applyBorder="1" applyAlignment="1" quotePrefix="1">
      <alignment horizontal="center"/>
      <protection/>
    </xf>
    <xf numFmtId="0" fontId="23" fillId="38" borderId="10" xfId="0" applyFont="1" applyFill="1" applyBorder="1" applyAlignment="1">
      <alignment horizontal="center" vertical="top" wrapText="1"/>
    </xf>
    <xf numFmtId="0" fontId="94" fillId="38" borderId="10" xfId="0" applyFont="1" applyFill="1" applyBorder="1" applyAlignment="1">
      <alignment/>
    </xf>
    <xf numFmtId="0" fontId="23" fillId="49" borderId="10" xfId="54" applyFont="1" applyFill="1" applyBorder="1" applyAlignment="1">
      <alignment vertical="top" wrapText="1"/>
      <protection/>
    </xf>
    <xf numFmtId="0" fontId="23" fillId="49" borderId="10" xfId="41" applyFont="1" applyFill="1" applyBorder="1">
      <alignment/>
      <protection/>
    </xf>
    <xf numFmtId="0" fontId="23" fillId="49" borderId="10" xfId="54" applyFont="1" applyFill="1" applyBorder="1">
      <alignment/>
      <protection/>
    </xf>
    <xf numFmtId="0" fontId="23" fillId="49" borderId="10" xfId="55" applyFont="1" applyFill="1" applyBorder="1" applyAlignment="1">
      <alignment vertical="top" wrapText="1"/>
      <protection/>
    </xf>
    <xf numFmtId="0" fontId="23" fillId="49" borderId="10" xfId="41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/>
    </xf>
    <xf numFmtId="0" fontId="23" fillId="47" borderId="10" xfId="51" applyFont="1" applyFill="1" applyBorder="1" applyAlignment="1">
      <alignment vertical="top" wrapText="1"/>
      <protection/>
    </xf>
    <xf numFmtId="0" fontId="23" fillId="47" borderId="10" xfId="41" applyFont="1" applyFill="1" applyBorder="1" applyAlignment="1">
      <alignment vertical="top" wrapText="1"/>
      <protection/>
    </xf>
    <xf numFmtId="0" fontId="23" fillId="49" borderId="10" xfId="51" applyFont="1" applyFill="1" applyBorder="1">
      <alignment/>
      <protection/>
    </xf>
    <xf numFmtId="0" fontId="23" fillId="49" borderId="10" xfId="52" applyFont="1" applyFill="1" applyBorder="1">
      <alignment/>
      <protection/>
    </xf>
    <xf numFmtId="0" fontId="23" fillId="49" borderId="10" xfId="41" applyFont="1" applyFill="1" applyBorder="1" applyAlignment="1">
      <alignment vertical="top" wrapText="1"/>
      <protection/>
    </xf>
    <xf numFmtId="0" fontId="23" fillId="49" borderId="11" xfId="0" applyFont="1" applyFill="1" applyBorder="1" applyAlignment="1">
      <alignment horizontal="center"/>
    </xf>
    <xf numFmtId="0" fontId="23" fillId="49" borderId="10" xfId="41" applyFont="1" applyFill="1" applyBorder="1" applyAlignment="1">
      <alignment vertical="center" wrapText="1"/>
      <protection/>
    </xf>
    <xf numFmtId="15" fontId="23" fillId="49" borderId="10" xfId="0" applyNumberFormat="1" applyFont="1" applyFill="1" applyBorder="1" applyAlignment="1">
      <alignment horizontal="center" vertical="center"/>
    </xf>
    <xf numFmtId="0" fontId="23" fillId="49" borderId="10" xfId="51" applyFont="1" applyFill="1" applyBorder="1" applyAlignment="1">
      <alignment vertical="top" wrapText="1"/>
      <protection/>
    </xf>
    <xf numFmtId="0" fontId="23" fillId="0" borderId="18" xfId="0" applyFont="1" applyBorder="1" applyAlignment="1">
      <alignment/>
    </xf>
    <xf numFmtId="0" fontId="23" fillId="49" borderId="10" xfId="53" applyFont="1" applyFill="1" applyBorder="1" applyAlignment="1">
      <alignment vertical="top" wrapText="1"/>
      <protection/>
    </xf>
    <xf numFmtId="0" fontId="23" fillId="49" borderId="10" xfId="56" applyFont="1" applyFill="1" applyBorder="1" applyAlignment="1">
      <alignment vertical="top" wrapText="1"/>
      <protection/>
    </xf>
    <xf numFmtId="191" fontId="23" fillId="0" borderId="11" xfId="0" applyNumberFormat="1" applyFont="1" applyFill="1" applyBorder="1" applyAlignment="1">
      <alignment/>
    </xf>
    <xf numFmtId="0" fontId="23" fillId="47" borderId="10" xfId="51" applyFont="1" applyFill="1" applyBorder="1">
      <alignment/>
      <protection/>
    </xf>
    <xf numFmtId="0" fontId="23" fillId="47" borderId="10" xfId="51" applyFont="1" applyFill="1" applyBorder="1" applyAlignment="1">
      <alignment horizontal="left" vertical="top"/>
      <protection/>
    </xf>
    <xf numFmtId="0" fontId="23" fillId="47" borderId="10" xfId="41" applyFont="1" applyFill="1" applyBorder="1" applyAlignment="1">
      <alignment vertical="center" wrapText="1"/>
      <protection/>
    </xf>
    <xf numFmtId="0" fontId="23" fillId="47" borderId="10" xfId="52" applyFont="1" applyFill="1" applyBorder="1">
      <alignment/>
      <protection/>
    </xf>
    <xf numFmtId="0" fontId="93" fillId="47" borderId="10" xfId="41" applyFont="1" applyFill="1" applyBorder="1" applyAlignment="1">
      <alignment horizontal="left"/>
      <protection/>
    </xf>
    <xf numFmtId="15" fontId="23" fillId="47" borderId="10" xfId="0" applyNumberFormat="1" applyFont="1" applyFill="1" applyBorder="1" applyAlignment="1">
      <alignment horizontal="center" wrapText="1"/>
    </xf>
    <xf numFmtId="0" fontId="23" fillId="47" borderId="10" xfId="54" applyFont="1" applyFill="1" applyBorder="1" applyAlignment="1">
      <alignment vertical="top" wrapText="1"/>
      <protection/>
    </xf>
    <xf numFmtId="0" fontId="23" fillId="49" borderId="10" xfId="51" applyFont="1" applyFill="1" applyBorder="1" applyAlignment="1">
      <alignment horizontal="left" vertical="top"/>
      <protection/>
    </xf>
    <xf numFmtId="0" fontId="23" fillId="38" borderId="10" xfId="41" applyFont="1" applyFill="1" applyBorder="1">
      <alignment/>
      <protection/>
    </xf>
    <xf numFmtId="0" fontId="23" fillId="47" borderId="10" xfId="41" applyFont="1" applyFill="1" applyBorder="1">
      <alignment/>
      <protection/>
    </xf>
    <xf numFmtId="0" fontId="95" fillId="47" borderId="10" xfId="0" applyFont="1" applyFill="1" applyBorder="1" applyAlignment="1">
      <alignment vertical="center" wrapText="1"/>
    </xf>
    <xf numFmtId="0" fontId="93" fillId="47" borderId="10" xfId="40" applyFont="1" applyFill="1" applyBorder="1" applyAlignment="1">
      <alignment horizontal="center" vertical="top"/>
      <protection/>
    </xf>
    <xf numFmtId="191" fontId="93" fillId="45" borderId="10" xfId="40" applyNumberFormat="1" applyFont="1" applyFill="1" applyBorder="1" applyAlignment="1">
      <alignment horizontal="center" vertical="top"/>
      <protection/>
    </xf>
    <xf numFmtId="191" fontId="93" fillId="46" borderId="10" xfId="40" applyNumberFormat="1" applyFont="1" applyFill="1" applyBorder="1" applyAlignment="1">
      <alignment horizontal="center" vertical="top"/>
      <protection/>
    </xf>
    <xf numFmtId="191" fontId="93" fillId="17" borderId="10" xfId="40" applyNumberFormat="1" applyFont="1" applyFill="1" applyBorder="1" applyAlignment="1">
      <alignment horizontal="center" vertical="top"/>
      <protection/>
    </xf>
    <xf numFmtId="191" fontId="93" fillId="47" borderId="10" xfId="40" applyNumberFormat="1" applyFont="1" applyFill="1" applyBorder="1" applyAlignment="1">
      <alignment horizontal="center" vertical="top"/>
      <protection/>
    </xf>
    <xf numFmtId="15" fontId="93" fillId="47" borderId="10" xfId="40" applyNumberFormat="1" applyFont="1" applyFill="1" applyBorder="1" applyAlignment="1">
      <alignment horizontal="center" vertical="top"/>
      <protection/>
    </xf>
    <xf numFmtId="0" fontId="93" fillId="47" borderId="10" xfId="40" applyFont="1" applyFill="1" applyBorder="1" applyAlignment="1">
      <alignment horizontal="center" vertical="center"/>
      <protection/>
    </xf>
    <xf numFmtId="191" fontId="93" fillId="45" borderId="10" xfId="40" applyNumberFormat="1" applyFont="1" applyFill="1" applyBorder="1" applyAlignment="1">
      <alignment horizontal="center" vertical="center"/>
      <protection/>
    </xf>
    <xf numFmtId="191" fontId="93" fillId="46" borderId="10" xfId="40" applyNumberFormat="1" applyFont="1" applyFill="1" applyBorder="1" applyAlignment="1">
      <alignment horizontal="center" vertical="center"/>
      <protection/>
    </xf>
    <xf numFmtId="191" fontId="93" fillId="17" borderId="10" xfId="40" applyNumberFormat="1" applyFont="1" applyFill="1" applyBorder="1" applyAlignment="1">
      <alignment horizontal="center" vertical="center"/>
      <protection/>
    </xf>
    <xf numFmtId="191" fontId="93" fillId="47" borderId="10" xfId="40" applyNumberFormat="1" applyFont="1" applyFill="1" applyBorder="1" applyAlignment="1">
      <alignment horizontal="center" vertical="center"/>
      <protection/>
    </xf>
    <xf numFmtId="15" fontId="93" fillId="47" borderId="10" xfId="40" applyNumberFormat="1" applyFont="1" applyFill="1" applyBorder="1" applyAlignment="1">
      <alignment horizontal="center" vertical="center"/>
      <protection/>
    </xf>
    <xf numFmtId="0" fontId="95" fillId="47" borderId="10" xfId="0" applyFont="1" applyFill="1" applyBorder="1" applyAlignment="1">
      <alignment vertical="center"/>
    </xf>
    <xf numFmtId="0" fontId="23" fillId="49" borderId="10" xfId="0" applyFont="1" applyFill="1" applyBorder="1" applyAlignment="1">
      <alignment vertical="center"/>
    </xf>
    <xf numFmtId="0" fontId="23" fillId="49" borderId="10" xfId="40" applyFont="1" applyFill="1" applyBorder="1" applyAlignment="1">
      <alignment horizontal="center" vertical="top"/>
      <protection/>
    </xf>
    <xf numFmtId="191" fontId="23" fillId="45" borderId="10" xfId="40" applyNumberFormat="1" applyFont="1" applyFill="1" applyBorder="1" applyAlignment="1">
      <alignment horizontal="center" vertical="top"/>
      <protection/>
    </xf>
    <xf numFmtId="191" fontId="23" fillId="46" borderId="10" xfId="40" applyNumberFormat="1" applyFont="1" applyFill="1" applyBorder="1" applyAlignment="1">
      <alignment horizontal="center" vertical="top"/>
      <protection/>
    </xf>
    <xf numFmtId="191" fontId="23" fillId="17" borderId="10" xfId="40" applyNumberFormat="1" applyFont="1" applyFill="1" applyBorder="1" applyAlignment="1">
      <alignment horizontal="center" vertical="top"/>
      <protection/>
    </xf>
    <xf numFmtId="191" fontId="23" fillId="49" borderId="10" xfId="40" applyNumberFormat="1" applyFont="1" applyFill="1" applyBorder="1" applyAlignment="1">
      <alignment horizontal="center" vertical="top"/>
      <protection/>
    </xf>
    <xf numFmtId="15" fontId="23" fillId="49" borderId="10" xfId="40" applyNumberFormat="1" applyFont="1" applyFill="1" applyBorder="1" applyAlignment="1">
      <alignment horizontal="center" vertical="top"/>
      <protection/>
    </xf>
    <xf numFmtId="0" fontId="23" fillId="49" borderId="10" xfId="40" applyFont="1" applyFill="1" applyBorder="1" applyAlignment="1">
      <alignment horizontal="center" vertical="top" wrapText="1"/>
      <protection/>
    </xf>
    <xf numFmtId="0" fontId="95" fillId="49" borderId="10" xfId="0" applyFont="1" applyFill="1" applyBorder="1" applyAlignment="1">
      <alignment vertical="center"/>
    </xf>
    <xf numFmtId="0" fontId="93" fillId="49" borderId="10" xfId="40" applyFont="1" applyFill="1" applyBorder="1" applyAlignment="1">
      <alignment horizontal="center" vertical="top"/>
      <protection/>
    </xf>
    <xf numFmtId="191" fontId="93" fillId="49" borderId="10" xfId="40" applyNumberFormat="1" applyFont="1" applyFill="1" applyBorder="1" applyAlignment="1">
      <alignment horizontal="center" vertical="top"/>
      <protection/>
    </xf>
    <xf numFmtId="15" fontId="93" fillId="49" borderId="10" xfId="40" applyNumberFormat="1" applyFont="1" applyFill="1" applyBorder="1" applyAlignment="1">
      <alignment horizontal="center" vertical="top"/>
      <protection/>
    </xf>
    <xf numFmtId="0" fontId="23" fillId="49" borderId="10" xfId="0" applyFont="1" applyFill="1" applyBorder="1" applyAlignment="1">
      <alignment horizontal="center" wrapText="1"/>
    </xf>
    <xf numFmtId="0" fontId="95" fillId="49" borderId="10" xfId="0" applyFont="1" applyFill="1" applyBorder="1" applyAlignment="1">
      <alignment vertical="center" wrapText="1"/>
    </xf>
    <xf numFmtId="0" fontId="23" fillId="49" borderId="10" xfId="0" applyFont="1" applyFill="1" applyBorder="1" applyAlignment="1">
      <alignment horizontal="center" vertical="center" wrapText="1"/>
    </xf>
    <xf numFmtId="0" fontId="23" fillId="49" borderId="10" xfId="0" applyFont="1" applyFill="1" applyBorder="1" applyAlignment="1">
      <alignment vertical="center" wrapText="1"/>
    </xf>
    <xf numFmtId="0" fontId="23" fillId="49" borderId="10" xfId="40" applyFont="1" applyFill="1" applyBorder="1" applyAlignment="1">
      <alignment horizontal="center" vertical="center"/>
      <protection/>
    </xf>
    <xf numFmtId="191" fontId="23" fillId="45" borderId="10" xfId="40" applyNumberFormat="1" applyFont="1" applyFill="1" applyBorder="1" applyAlignment="1">
      <alignment horizontal="center" vertical="center"/>
      <protection/>
    </xf>
    <xf numFmtId="191" fontId="23" fillId="46" borderId="10" xfId="40" applyNumberFormat="1" applyFont="1" applyFill="1" applyBorder="1" applyAlignment="1">
      <alignment horizontal="center" vertical="center"/>
      <protection/>
    </xf>
    <xf numFmtId="191" fontId="23" fillId="17" borderId="10" xfId="40" applyNumberFormat="1" applyFont="1" applyFill="1" applyBorder="1" applyAlignment="1">
      <alignment horizontal="center" vertical="center"/>
      <protection/>
    </xf>
    <xf numFmtId="191" fontId="23" fillId="49" borderId="10" xfId="40" applyNumberFormat="1" applyFont="1" applyFill="1" applyBorder="1" applyAlignment="1">
      <alignment horizontal="center" vertical="center"/>
      <protection/>
    </xf>
    <xf numFmtId="15" fontId="23" fillId="49" borderId="10" xfId="40" applyNumberFormat="1" applyFont="1" applyFill="1" applyBorder="1" applyAlignment="1">
      <alignment horizontal="center" vertical="center"/>
      <protection/>
    </xf>
    <xf numFmtId="0" fontId="93" fillId="49" borderId="10" xfId="40" applyFont="1" applyFill="1" applyBorder="1" applyAlignment="1">
      <alignment horizontal="center" vertical="center"/>
      <protection/>
    </xf>
    <xf numFmtId="191" fontId="93" fillId="49" borderId="10" xfId="40" applyNumberFormat="1" applyFont="1" applyFill="1" applyBorder="1" applyAlignment="1">
      <alignment horizontal="center" vertical="center"/>
      <protection/>
    </xf>
    <xf numFmtId="15" fontId="93" fillId="49" borderId="10" xfId="40" applyNumberFormat="1" applyFont="1" applyFill="1" applyBorder="1" applyAlignment="1">
      <alignment horizontal="center" vertical="center"/>
      <protection/>
    </xf>
    <xf numFmtId="0" fontId="89" fillId="49" borderId="10" xfId="40" applyFont="1" applyFill="1" applyBorder="1" applyAlignment="1">
      <alignment horizontal="center" vertical="top" wrapText="1"/>
      <protection/>
    </xf>
    <xf numFmtId="0" fontId="93" fillId="49" borderId="10" xfId="40" applyFont="1" applyFill="1" applyBorder="1" applyAlignment="1">
      <alignment horizontal="left" vertical="top"/>
      <protection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47" borderId="10" xfId="0" applyFont="1" applyFill="1" applyBorder="1" applyAlignment="1">
      <alignment horizontal="center" vertical="center" wrapText="1"/>
    </xf>
    <xf numFmtId="0" fontId="23" fillId="47" borderId="10" xfId="0" applyFont="1" applyFill="1" applyBorder="1" applyAlignment="1">
      <alignment vertical="center" wrapText="1"/>
    </xf>
    <xf numFmtId="0" fontId="23" fillId="47" borderId="10" xfId="40" applyFont="1" applyFill="1" applyBorder="1" applyAlignment="1">
      <alignment horizontal="center" vertical="center"/>
      <protection/>
    </xf>
    <xf numFmtId="191" fontId="23" fillId="47" borderId="10" xfId="40" applyNumberFormat="1" applyFont="1" applyFill="1" applyBorder="1" applyAlignment="1">
      <alignment horizontal="center" vertical="center"/>
      <protection/>
    </xf>
    <xf numFmtId="15" fontId="23" fillId="47" borderId="10" xfId="40" applyNumberFormat="1" applyFont="1" applyFill="1" applyBorder="1" applyAlignment="1">
      <alignment horizontal="center" vertical="center"/>
      <protection/>
    </xf>
    <xf numFmtId="0" fontId="89" fillId="47" borderId="10" xfId="40" applyFont="1" applyFill="1" applyBorder="1" applyAlignment="1">
      <alignment horizontal="center" vertical="top" wrapText="1"/>
      <protection/>
    </xf>
    <xf numFmtId="0" fontId="89" fillId="49" borderId="10" xfId="40" applyFont="1" applyFill="1" applyBorder="1" applyAlignment="1">
      <alignment horizontal="center" vertical="top"/>
      <protection/>
    </xf>
    <xf numFmtId="0" fontId="23" fillId="38" borderId="10" xfId="0" applyFont="1" applyFill="1" applyBorder="1" applyAlignment="1">
      <alignment horizontal="center" vertical="top"/>
    </xf>
    <xf numFmtId="0" fontId="95" fillId="38" borderId="10" xfId="0" applyFont="1" applyFill="1" applyBorder="1" applyAlignment="1">
      <alignment vertical="center"/>
    </xf>
    <xf numFmtId="0" fontId="93" fillId="38" borderId="10" xfId="40" applyFont="1" applyFill="1" applyBorder="1" applyAlignment="1">
      <alignment horizontal="center" vertical="top"/>
      <protection/>
    </xf>
    <xf numFmtId="0" fontId="23" fillId="49" borderId="0" xfId="0" applyFont="1" applyFill="1" applyBorder="1" applyAlignment="1">
      <alignment horizontal="center"/>
    </xf>
    <xf numFmtId="0" fontId="25" fillId="47" borderId="10" xfId="0" applyFont="1" applyFill="1" applyBorder="1" applyAlignment="1">
      <alignment horizontal="center" vertical="center"/>
    </xf>
    <xf numFmtId="191" fontId="25" fillId="47" borderId="10" xfId="0" applyNumberFormat="1" applyFont="1" applyFill="1" applyBorder="1" applyAlignment="1">
      <alignment horizontal="center" vertical="center"/>
    </xf>
    <xf numFmtId="15" fontId="23" fillId="47" borderId="10" xfId="0" applyNumberFormat="1" applyFont="1" applyFill="1" applyBorder="1" applyAlignment="1">
      <alignment horizontal="center" vertical="top"/>
    </xf>
    <xf numFmtId="0" fontId="23" fillId="47" borderId="20" xfId="0" applyFont="1" applyFill="1" applyBorder="1" applyAlignment="1">
      <alignment horizontal="center"/>
    </xf>
    <xf numFmtId="0" fontId="23" fillId="47" borderId="20" xfId="0" applyFont="1" applyFill="1" applyBorder="1" applyAlignment="1">
      <alignment/>
    </xf>
    <xf numFmtId="0" fontId="23" fillId="47" borderId="20" xfId="0" applyFont="1" applyFill="1" applyBorder="1" applyAlignment="1">
      <alignment horizontal="center" vertical="center"/>
    </xf>
    <xf numFmtId="191" fontId="23" fillId="47" borderId="20" xfId="0" applyNumberFormat="1" applyFont="1" applyFill="1" applyBorder="1" applyAlignment="1">
      <alignment horizontal="center" vertical="center"/>
    </xf>
    <xf numFmtId="15" fontId="23" fillId="47" borderId="20" xfId="0" applyNumberFormat="1" applyFont="1" applyFill="1" applyBorder="1" applyAlignment="1">
      <alignment horizontal="center"/>
    </xf>
    <xf numFmtId="15" fontId="23" fillId="47" borderId="11" xfId="0" applyNumberFormat="1" applyFont="1" applyFill="1" applyBorder="1" applyAlignment="1">
      <alignment horizontal="center"/>
    </xf>
    <xf numFmtId="15" fontId="23" fillId="47" borderId="15" xfId="0" applyNumberFormat="1" applyFont="1" applyFill="1" applyBorder="1" applyAlignment="1">
      <alignment horizontal="center"/>
    </xf>
    <xf numFmtId="0" fontId="23" fillId="47" borderId="11" xfId="0" applyFont="1" applyFill="1" applyBorder="1" applyAlignment="1">
      <alignment horizontal="center" vertical="center"/>
    </xf>
    <xf numFmtId="15" fontId="23" fillId="47" borderId="18" xfId="0" applyNumberFormat="1" applyFont="1" applyFill="1" applyBorder="1" applyAlignment="1">
      <alignment horizontal="center"/>
    </xf>
    <xf numFmtId="0" fontId="23" fillId="38" borderId="2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47" borderId="10" xfId="0" applyFont="1" applyFill="1" applyBorder="1" applyAlignment="1">
      <alignment horizontal="center"/>
    </xf>
    <xf numFmtId="0" fontId="22" fillId="47" borderId="10" xfId="0" applyFont="1" applyFill="1" applyBorder="1" applyAlignment="1">
      <alignment/>
    </xf>
    <xf numFmtId="0" fontId="28" fillId="47" borderId="10" xfId="0" applyFont="1" applyFill="1" applyBorder="1" applyAlignment="1">
      <alignment/>
    </xf>
    <xf numFmtId="0" fontId="28" fillId="47" borderId="10" xfId="0" applyFont="1" applyFill="1" applyBorder="1" applyAlignment="1">
      <alignment textRotation="90"/>
    </xf>
    <xf numFmtId="191" fontId="28" fillId="45" borderId="10" xfId="0" applyNumberFormat="1" applyFont="1" applyFill="1" applyBorder="1" applyAlignment="1">
      <alignment horizontal="center"/>
    </xf>
    <xf numFmtId="191" fontId="28" fillId="46" borderId="10" xfId="0" applyNumberFormat="1" applyFont="1" applyFill="1" applyBorder="1" applyAlignment="1">
      <alignment horizontal="center"/>
    </xf>
    <xf numFmtId="191" fontId="28" fillId="17" borderId="10" xfId="0" applyNumberFormat="1" applyFont="1" applyFill="1" applyBorder="1" applyAlignment="1">
      <alignment horizontal="center"/>
    </xf>
    <xf numFmtId="191" fontId="28" fillId="47" borderId="10" xfId="0" applyNumberFormat="1" applyFont="1" applyFill="1" applyBorder="1" applyAlignment="1">
      <alignment horizontal="center"/>
    </xf>
    <xf numFmtId="15" fontId="28" fillId="47" borderId="10" xfId="0" applyNumberFormat="1" applyFont="1" applyFill="1" applyBorder="1" applyAlignment="1">
      <alignment horizontal="center"/>
    </xf>
    <xf numFmtId="15" fontId="28" fillId="47" borderId="10" xfId="0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93" fillId="47" borderId="10" xfId="0" applyFont="1" applyFill="1" applyBorder="1" applyAlignment="1">
      <alignment horizontal="center" vertical="center"/>
    </xf>
    <xf numFmtId="0" fontId="28" fillId="47" borderId="10" xfId="0" applyFont="1" applyFill="1" applyBorder="1" applyAlignment="1">
      <alignment horizontal="center" textRotation="90"/>
    </xf>
    <xf numFmtId="191" fontId="28" fillId="47" borderId="10" xfId="0" applyNumberFormat="1" applyFont="1" applyFill="1" applyBorder="1" applyAlignment="1">
      <alignment/>
    </xf>
    <xf numFmtId="0" fontId="22" fillId="47" borderId="10" xfId="0" applyFont="1" applyFill="1" applyBorder="1" applyAlignment="1">
      <alignment horizontal="left"/>
    </xf>
    <xf numFmtId="0" fontId="22" fillId="49" borderId="10" xfId="0" applyFont="1" applyFill="1" applyBorder="1" applyAlignment="1">
      <alignment/>
    </xf>
    <xf numFmtId="0" fontId="28" fillId="49" borderId="10" xfId="0" applyFont="1" applyFill="1" applyBorder="1" applyAlignment="1">
      <alignment/>
    </xf>
    <xf numFmtId="0" fontId="28" fillId="49" borderId="10" xfId="0" applyFont="1" applyFill="1" applyBorder="1" applyAlignment="1">
      <alignment textRotation="90"/>
    </xf>
    <xf numFmtId="191" fontId="28" fillId="49" borderId="10" xfId="0" applyNumberFormat="1" applyFont="1" applyFill="1" applyBorder="1" applyAlignment="1">
      <alignment horizontal="center"/>
    </xf>
    <xf numFmtId="15" fontId="28" fillId="49" borderId="10" xfId="0" applyNumberFormat="1" applyFont="1" applyFill="1" applyBorder="1" applyAlignment="1">
      <alignment horizontal="center"/>
    </xf>
    <xf numFmtId="15" fontId="28" fillId="49" borderId="10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93" fillId="49" borderId="10" xfId="0" applyFont="1" applyFill="1" applyBorder="1" applyAlignment="1">
      <alignment horizontal="center" vertical="center"/>
    </xf>
    <xf numFmtId="0" fontId="28" fillId="49" borderId="10" xfId="0" applyFont="1" applyFill="1" applyBorder="1" applyAlignment="1">
      <alignment horizontal="center" textRotation="90"/>
    </xf>
    <xf numFmtId="191" fontId="28" fillId="49" borderId="1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2" fillId="49" borderId="12" xfId="0" applyFont="1" applyFill="1" applyBorder="1" applyAlignment="1">
      <alignment/>
    </xf>
    <xf numFmtId="191" fontId="28" fillId="49" borderId="11" xfId="0" applyNumberFormat="1" applyFont="1" applyFill="1" applyBorder="1" applyAlignment="1">
      <alignment/>
    </xf>
    <xf numFmtId="0" fontId="22" fillId="49" borderId="12" xfId="0" applyFont="1" applyFill="1" applyBorder="1" applyAlignment="1">
      <alignment horizontal="left"/>
    </xf>
    <xf numFmtId="191" fontId="28" fillId="49" borderId="11" xfId="0" applyNumberFormat="1" applyFont="1" applyFill="1" applyBorder="1" applyAlignment="1">
      <alignment horizontal="center"/>
    </xf>
    <xf numFmtId="0" fontId="22" fillId="47" borderId="12" xfId="0" applyFont="1" applyFill="1" applyBorder="1" applyAlignment="1">
      <alignment/>
    </xf>
    <xf numFmtId="191" fontId="28" fillId="47" borderId="11" xfId="0" applyNumberFormat="1" applyFont="1" applyFill="1" applyBorder="1" applyAlignment="1">
      <alignment horizontal="center"/>
    </xf>
    <xf numFmtId="0" fontId="28" fillId="47" borderId="10" xfId="0" applyFont="1" applyFill="1" applyBorder="1" applyAlignment="1">
      <alignment horizontal="center"/>
    </xf>
    <xf numFmtId="15" fontId="28" fillId="47" borderId="10" xfId="0" applyNumberFormat="1" applyFont="1" applyFill="1" applyBorder="1" applyAlignment="1">
      <alignment horizontal="right"/>
    </xf>
    <xf numFmtId="0" fontId="22" fillId="47" borderId="12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center"/>
    </xf>
    <xf numFmtId="0" fontId="93" fillId="38" borderId="10" xfId="0" applyFont="1" applyFill="1" applyBorder="1" applyAlignment="1">
      <alignment horizontal="center" vertical="center"/>
    </xf>
    <xf numFmtId="0" fontId="22" fillId="38" borderId="12" xfId="0" applyFont="1" applyFill="1" applyBorder="1" applyAlignment="1">
      <alignment horizontal="left"/>
    </xf>
    <xf numFmtId="0" fontId="93" fillId="38" borderId="10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2" fillId="37" borderId="10" xfId="0" applyFont="1" applyFill="1" applyBorder="1" applyAlignment="1">
      <alignment horizontal="center"/>
    </xf>
    <xf numFmtId="0" fontId="22" fillId="45" borderId="10" xfId="0" applyFont="1" applyFill="1" applyBorder="1" applyAlignment="1">
      <alignment horizontal="center"/>
    </xf>
    <xf numFmtId="0" fontId="22" fillId="46" borderId="10" xfId="0" applyFont="1" applyFill="1" applyBorder="1" applyAlignment="1">
      <alignment horizontal="center"/>
    </xf>
    <xf numFmtId="0" fontId="22" fillId="17" borderId="10" xfId="0" applyFont="1" applyFill="1" applyBorder="1" applyAlignment="1">
      <alignment horizontal="center"/>
    </xf>
    <xf numFmtId="191" fontId="22" fillId="37" borderId="10" xfId="0" applyNumberFormat="1" applyFont="1" applyFill="1" applyBorder="1" applyAlignment="1">
      <alignment/>
    </xf>
    <xf numFmtId="0" fontId="23" fillId="0" borderId="0" xfId="0" applyFont="1" applyAlignment="1">
      <alignment horizontal="center" textRotation="90"/>
    </xf>
    <xf numFmtId="0" fontId="23" fillId="45" borderId="0" xfId="0" applyFont="1" applyFill="1" applyAlignment="1">
      <alignment horizontal="center"/>
    </xf>
    <xf numFmtId="0" fontId="23" fillId="46" borderId="0" xfId="0" applyFont="1" applyFill="1" applyAlignment="1">
      <alignment horizontal="center"/>
    </xf>
    <xf numFmtId="191" fontId="23" fillId="17" borderId="0" xfId="0" applyNumberFormat="1" applyFont="1" applyFill="1" applyAlignment="1">
      <alignment horizontal="center"/>
    </xf>
    <xf numFmtId="191" fontId="23" fillId="0" borderId="0" xfId="0" applyNumberFormat="1" applyFont="1" applyAlignment="1">
      <alignment horizontal="center"/>
    </xf>
    <xf numFmtId="0" fontId="23" fillId="17" borderId="0" xfId="0" applyFont="1" applyFill="1" applyAlignment="1">
      <alignment horizontal="center"/>
    </xf>
    <xf numFmtId="0" fontId="8" fillId="50" borderId="10" xfId="0" applyFont="1" applyFill="1" applyBorder="1" applyAlignment="1">
      <alignment horizontal="center"/>
    </xf>
    <xf numFmtId="191" fontId="8" fillId="50" borderId="10" xfId="0" applyNumberFormat="1" applyFont="1" applyFill="1" applyBorder="1" applyAlignment="1">
      <alignment horizontal="center"/>
    </xf>
    <xf numFmtId="15" fontId="8" fillId="50" borderId="10" xfId="0" applyNumberFormat="1" applyFont="1" applyFill="1" applyBorder="1" applyAlignment="1">
      <alignment horizontal="center"/>
    </xf>
    <xf numFmtId="0" fontId="8" fillId="50" borderId="10" xfId="0" applyFont="1" applyFill="1" applyBorder="1" applyAlignment="1">
      <alignment/>
    </xf>
    <xf numFmtId="0" fontId="8" fillId="50" borderId="0" xfId="0" applyFont="1" applyFill="1" applyAlignment="1">
      <alignment/>
    </xf>
    <xf numFmtId="0" fontId="8" fillId="50" borderId="10" xfId="0" applyFont="1" applyFill="1" applyBorder="1" applyAlignment="1">
      <alignment/>
    </xf>
    <xf numFmtId="192" fontId="8" fillId="50" borderId="10" xfId="0" applyNumberFormat="1" applyFont="1" applyFill="1" applyBorder="1" applyAlignment="1">
      <alignment horizontal="center"/>
    </xf>
    <xf numFmtId="1" fontId="8" fillId="50" borderId="10" xfId="0" applyNumberFormat="1" applyFont="1" applyFill="1" applyBorder="1" applyAlignment="1">
      <alignment horizontal="center"/>
    </xf>
    <xf numFmtId="0" fontId="8" fillId="50" borderId="11" xfId="0" applyFont="1" applyFill="1" applyBorder="1" applyAlignment="1">
      <alignment/>
    </xf>
    <xf numFmtId="0" fontId="8" fillId="50" borderId="10" xfId="41" applyFont="1" applyFill="1" applyBorder="1">
      <alignment/>
      <protection/>
    </xf>
    <xf numFmtId="0" fontId="86" fillId="50" borderId="10" xfId="0" applyFont="1" applyFill="1" applyBorder="1" applyAlignment="1">
      <alignment vertical="center"/>
    </xf>
    <xf numFmtId="0" fontId="82" fillId="50" borderId="10" xfId="40" applyFont="1" applyFill="1" applyBorder="1" applyAlignment="1">
      <alignment horizontal="center" vertical="top"/>
      <protection/>
    </xf>
    <xf numFmtId="191" fontId="82" fillId="50" borderId="10" xfId="40" applyNumberFormat="1" applyFont="1" applyFill="1" applyBorder="1" applyAlignment="1">
      <alignment horizontal="center" vertical="top"/>
      <protection/>
    </xf>
    <xf numFmtId="15" fontId="82" fillId="50" borderId="10" xfId="40" applyNumberFormat="1" applyFont="1" applyFill="1" applyBorder="1" applyAlignment="1">
      <alignment horizontal="center" vertical="top"/>
      <protection/>
    </xf>
    <xf numFmtId="0" fontId="80" fillId="50" borderId="10" xfId="40" applyFont="1" applyFill="1" applyBorder="1" applyAlignment="1">
      <alignment horizontal="center" vertical="top"/>
      <protection/>
    </xf>
    <xf numFmtId="0" fontId="8" fillId="50" borderId="0" xfId="0" applyFont="1" applyFill="1" applyBorder="1" applyAlignment="1">
      <alignment/>
    </xf>
    <xf numFmtId="0" fontId="7" fillId="50" borderId="10" xfId="0" applyFont="1" applyFill="1" applyBorder="1" applyAlignment="1">
      <alignment/>
    </xf>
    <xf numFmtId="0" fontId="13" fillId="50" borderId="10" xfId="0" applyFont="1" applyFill="1" applyBorder="1" applyAlignment="1">
      <alignment/>
    </xf>
    <xf numFmtId="0" fontId="10" fillId="50" borderId="10" xfId="0" applyFont="1" applyFill="1" applyBorder="1" applyAlignment="1">
      <alignment/>
    </xf>
    <xf numFmtId="191" fontId="10" fillId="50" borderId="10" xfId="0" applyNumberFormat="1" applyFont="1" applyFill="1" applyBorder="1" applyAlignment="1">
      <alignment horizontal="center"/>
    </xf>
    <xf numFmtId="15" fontId="10" fillId="50" borderId="10" xfId="0" applyNumberFormat="1" applyFont="1" applyFill="1" applyBorder="1" applyAlignment="1">
      <alignment horizontal="center"/>
    </xf>
    <xf numFmtId="15" fontId="10" fillId="50" borderId="10" xfId="0" applyNumberFormat="1" applyFont="1" applyFill="1" applyBorder="1" applyAlignment="1">
      <alignment/>
    </xf>
    <xf numFmtId="0" fontId="8" fillId="50" borderId="0" xfId="0" applyFont="1" applyFill="1" applyBorder="1" applyAlignment="1">
      <alignment horizontal="center"/>
    </xf>
    <xf numFmtId="0" fontId="7" fillId="50" borderId="12" xfId="0" applyFont="1" applyFill="1" applyBorder="1" applyAlignment="1">
      <alignment/>
    </xf>
    <xf numFmtId="0" fontId="13" fillId="50" borderId="10" xfId="0" applyFont="1" applyFill="1" applyBorder="1" applyAlignment="1">
      <alignment horizontal="center"/>
    </xf>
    <xf numFmtId="0" fontId="10" fillId="50" borderId="10" xfId="0" applyFont="1" applyFill="1" applyBorder="1" applyAlignment="1">
      <alignment horizontal="center"/>
    </xf>
    <xf numFmtId="191" fontId="10" fillId="50" borderId="11" xfId="0" applyNumberFormat="1" applyFont="1" applyFill="1" applyBorder="1" applyAlignment="1">
      <alignment horizontal="center"/>
    </xf>
    <xf numFmtId="15" fontId="10" fillId="50" borderId="10" xfId="0" applyNumberFormat="1" applyFont="1" applyFill="1" applyBorder="1" applyAlignment="1">
      <alignment horizontal="right"/>
    </xf>
    <xf numFmtId="0" fontId="8" fillId="50" borderId="0" xfId="0" applyFont="1" applyFill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82" fillId="0" borderId="20" xfId="0" applyFont="1" applyBorder="1" applyAlignment="1">
      <alignment horizontal="center"/>
    </xf>
    <xf numFmtId="191" fontId="80" fillId="0" borderId="10" xfId="0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textRotation="90"/>
    </xf>
    <xf numFmtId="0" fontId="86" fillId="0" borderId="10" xfId="0" applyFont="1" applyFill="1" applyBorder="1" applyAlignment="1">
      <alignment vertical="center"/>
    </xf>
    <xf numFmtId="0" fontId="82" fillId="0" borderId="10" xfId="40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distributed" textRotation="90" shrinkToFit="1"/>
    </xf>
    <xf numFmtId="0" fontId="0" fillId="0" borderId="21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2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distributed" textRotation="90" shrinkToFit="1"/>
    </xf>
    <xf numFmtId="0" fontId="7" fillId="0" borderId="21" xfId="0" applyFont="1" applyBorder="1" applyAlignment="1">
      <alignment horizontal="center" vertical="distributed" textRotation="90" shrinkToFit="1"/>
    </xf>
    <xf numFmtId="0" fontId="7" fillId="0" borderId="15" xfId="0" applyFont="1" applyBorder="1" applyAlignment="1">
      <alignment horizontal="center" vertical="distributed" textRotation="90" shrinkToFit="1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distributed" shrinkToFit="1"/>
    </xf>
    <xf numFmtId="0" fontId="8" fillId="0" borderId="15" xfId="0" applyFont="1" applyBorder="1" applyAlignment="1">
      <alignment horizontal="center" vertical="distributed" shrinkToFit="1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textRotation="90"/>
    </xf>
    <xf numFmtId="0" fontId="22" fillId="0" borderId="21" xfId="0" applyFont="1" applyBorder="1" applyAlignment="1">
      <alignment horizontal="center" textRotation="90"/>
    </xf>
    <xf numFmtId="0" fontId="22" fillId="0" borderId="15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distributed" textRotation="90" shrinkToFit="1"/>
    </xf>
    <xf numFmtId="0" fontId="22" fillId="0" borderId="21" xfId="0" applyFont="1" applyBorder="1" applyAlignment="1">
      <alignment horizontal="center" vertical="distributed" textRotation="90" shrinkToFit="1"/>
    </xf>
    <xf numFmtId="0" fontId="22" fillId="0" borderId="15" xfId="0" applyFont="1" applyBorder="1" applyAlignment="1">
      <alignment horizontal="center" vertical="distributed" textRotation="90" shrinkToFit="1"/>
    </xf>
    <xf numFmtId="0" fontId="22" fillId="37" borderId="12" xfId="0" applyFont="1" applyFill="1" applyBorder="1" applyAlignment="1">
      <alignment horizontal="center"/>
    </xf>
    <xf numFmtId="0" fontId="22" fillId="37" borderId="19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/>
    </xf>
    <xf numFmtId="2" fontId="17" fillId="0" borderId="10" xfId="40" applyNumberFormat="1" applyFont="1" applyBorder="1" applyAlignment="1">
      <alignment horizontal="center" vertical="center" wrapText="1"/>
      <protection/>
    </xf>
    <xf numFmtId="0" fontId="15" fillId="39" borderId="10" xfId="40" applyFont="1" applyFill="1" applyBorder="1" applyAlignment="1">
      <alignment horizontal="center" vertical="center" wrapText="1"/>
      <protection/>
    </xf>
    <xf numFmtId="0" fontId="15" fillId="39" borderId="28" xfId="40" applyFont="1" applyFill="1" applyBorder="1" applyAlignment="1">
      <alignment horizontal="center" vertical="center" wrapText="1"/>
      <protection/>
    </xf>
    <xf numFmtId="0" fontId="15" fillId="39" borderId="29" xfId="40" applyFont="1" applyFill="1" applyBorder="1" applyAlignment="1">
      <alignment horizontal="center" vertical="center" wrapText="1"/>
      <protection/>
    </xf>
    <xf numFmtId="0" fontId="15" fillId="40" borderId="10" xfId="40" applyFont="1" applyFill="1" applyBorder="1" applyAlignment="1">
      <alignment vertical="center" wrapText="1"/>
      <protection/>
    </xf>
    <xf numFmtId="0" fontId="19" fillId="0" borderId="12" xfId="40" applyFont="1" applyBorder="1" applyAlignment="1">
      <alignment horizontal="center" vertical="center"/>
      <protection/>
    </xf>
    <xf numFmtId="0" fontId="19" fillId="0" borderId="19" xfId="40" applyFont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39" borderId="10" xfId="40" applyFont="1" applyFill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/>
      <protection/>
    </xf>
    <xf numFmtId="0" fontId="8" fillId="38" borderId="12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8" borderId="12" xfId="0" applyFont="1" applyFill="1" applyBorder="1" applyAlignment="1">
      <alignment horizontal="center" vertical="top" wrapText="1"/>
    </xf>
    <xf numFmtId="0" fontId="8" fillId="38" borderId="19" xfId="0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horizontal="center" vertical="top" wrapText="1"/>
    </xf>
    <xf numFmtId="0" fontId="8" fillId="38" borderId="12" xfId="0" applyFont="1" applyFill="1" applyBorder="1" applyAlignment="1">
      <alignment horizontal="center" vertical="top"/>
    </xf>
    <xf numFmtId="0" fontId="8" fillId="38" borderId="19" xfId="0" applyFont="1" applyFill="1" applyBorder="1" applyAlignment="1">
      <alignment horizontal="center" vertical="top"/>
    </xf>
    <xf numFmtId="0" fontId="8" fillId="38" borderId="11" xfId="0" applyFont="1" applyFill="1" applyBorder="1" applyAlignment="1">
      <alignment horizontal="center" vertical="top"/>
    </xf>
    <xf numFmtId="0" fontId="82" fillId="38" borderId="12" xfId="0" applyFont="1" applyFill="1" applyBorder="1" applyAlignment="1">
      <alignment horizontal="center" vertical="center"/>
    </xf>
    <xf numFmtId="0" fontId="82" fillId="38" borderId="19" xfId="0" applyFont="1" applyFill="1" applyBorder="1" applyAlignment="1">
      <alignment horizontal="center" vertical="center"/>
    </xf>
    <xf numFmtId="0" fontId="82" fillId="38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8" fillId="51" borderId="12" xfId="0" applyFont="1" applyFill="1" applyBorder="1" applyAlignment="1">
      <alignment horizontal="left"/>
    </xf>
    <xf numFmtId="0" fontId="8" fillId="51" borderId="19" xfId="0" applyFont="1" applyFill="1" applyBorder="1" applyAlignment="1">
      <alignment horizontal="left"/>
    </xf>
    <xf numFmtId="0" fontId="8" fillId="51" borderId="11" xfId="0" applyFont="1" applyFill="1" applyBorder="1" applyAlignment="1">
      <alignment horizontal="left"/>
    </xf>
    <xf numFmtId="0" fontId="8" fillId="51" borderId="12" xfId="0" applyFont="1" applyFill="1" applyBorder="1" applyAlignment="1">
      <alignment horizontal="left" vertical="center"/>
    </xf>
    <xf numFmtId="0" fontId="8" fillId="51" borderId="19" xfId="0" applyFont="1" applyFill="1" applyBorder="1" applyAlignment="1">
      <alignment horizontal="left" vertical="center"/>
    </xf>
    <xf numFmtId="0" fontId="8" fillId="51" borderId="11" xfId="0" applyFont="1" applyFill="1" applyBorder="1" applyAlignment="1">
      <alignment horizontal="left" vertical="center"/>
    </xf>
    <xf numFmtId="191" fontId="8" fillId="0" borderId="0" xfId="0" applyNumberFormat="1" applyFont="1" applyBorder="1" applyAlignment="1">
      <alignment horizontal="center"/>
    </xf>
    <xf numFmtId="0" fontId="8" fillId="47" borderId="10" xfId="0" applyFont="1" applyFill="1" applyBorder="1" applyAlignment="1">
      <alignment horizontal="center"/>
    </xf>
    <xf numFmtId="0" fontId="8" fillId="47" borderId="10" xfId="0" applyFont="1" applyFill="1" applyBorder="1" applyAlignment="1">
      <alignment horizontal="left"/>
    </xf>
    <xf numFmtId="191" fontId="8" fillId="47" borderId="10" xfId="0" applyNumberFormat="1" applyFont="1" applyFill="1" applyBorder="1" applyAlignment="1">
      <alignment horizontal="center"/>
    </xf>
    <xf numFmtId="15" fontId="8" fillId="47" borderId="10" xfId="0" applyNumberFormat="1" applyFont="1" applyFill="1" applyBorder="1" applyAlignment="1">
      <alignment horizontal="center"/>
    </xf>
    <xf numFmtId="0" fontId="8" fillId="47" borderId="10" xfId="0" applyFont="1" applyFill="1" applyBorder="1" applyAlignment="1">
      <alignment/>
    </xf>
    <xf numFmtId="0" fontId="8" fillId="47" borderId="0" xfId="0" applyFont="1" applyFill="1" applyAlignment="1">
      <alignment/>
    </xf>
    <xf numFmtId="191" fontId="8" fillId="47" borderId="0" xfId="0" applyNumberFormat="1" applyFont="1" applyFill="1" applyBorder="1" applyAlignment="1">
      <alignment horizontal="center"/>
    </xf>
    <xf numFmtId="0" fontId="80" fillId="47" borderId="10" xfId="0" applyFont="1" applyFill="1" applyBorder="1" applyAlignment="1">
      <alignment/>
    </xf>
    <xf numFmtId="191" fontId="8" fillId="0" borderId="0" xfId="0" applyNumberFormat="1" applyFont="1" applyAlignment="1">
      <alignment/>
    </xf>
    <xf numFmtId="191" fontId="8" fillId="0" borderId="0" xfId="0" applyNumberFormat="1" applyFont="1" applyFill="1" applyAlignment="1">
      <alignment/>
    </xf>
    <xf numFmtId="0" fontId="8" fillId="0" borderId="19" xfId="0" applyFont="1" applyBorder="1" applyAlignment="1">
      <alignment/>
    </xf>
    <xf numFmtId="0" fontId="8" fillId="47" borderId="10" xfId="0" applyFont="1" applyFill="1" applyBorder="1" applyAlignment="1">
      <alignment/>
    </xf>
    <xf numFmtId="0" fontId="8" fillId="47" borderId="11" xfId="0" applyFont="1" applyFill="1" applyBorder="1" applyAlignment="1">
      <alignment/>
    </xf>
    <xf numFmtId="0" fontId="8" fillId="47" borderId="11" xfId="0" applyFont="1" applyFill="1" applyBorder="1" applyAlignment="1">
      <alignment/>
    </xf>
    <xf numFmtId="0" fontId="8" fillId="47" borderId="11" xfId="0" applyFont="1" applyFill="1" applyBorder="1" applyAlignment="1">
      <alignment horizontal="left"/>
    </xf>
    <xf numFmtId="0" fontId="8" fillId="47" borderId="0" xfId="0" applyFont="1" applyFill="1" applyBorder="1" applyAlignment="1">
      <alignment/>
    </xf>
    <xf numFmtId="0" fontId="8" fillId="47" borderId="19" xfId="0" applyFont="1" applyFill="1" applyBorder="1" applyAlignment="1">
      <alignment/>
    </xf>
    <xf numFmtId="191" fontId="8" fillId="47" borderId="0" xfId="0" applyNumberFormat="1" applyFont="1" applyFill="1" applyAlignment="1">
      <alignment/>
    </xf>
    <xf numFmtId="0" fontId="8" fillId="47" borderId="10" xfId="0" applyFont="1" applyFill="1" applyBorder="1" applyAlignment="1">
      <alignment horizontal="center" vertical="center"/>
    </xf>
    <xf numFmtId="191" fontId="8" fillId="47" borderId="10" xfId="0" applyNumberFormat="1" applyFont="1" applyFill="1" applyBorder="1" applyAlignment="1">
      <alignment horizontal="center" vertical="center"/>
    </xf>
    <xf numFmtId="192" fontId="8" fillId="47" borderId="10" xfId="0" applyNumberFormat="1" applyFont="1" applyFill="1" applyBorder="1" applyAlignment="1">
      <alignment horizontal="center"/>
    </xf>
    <xf numFmtId="0" fontId="82" fillId="47" borderId="10" xfId="0" applyFont="1" applyFill="1" applyBorder="1" applyAlignment="1">
      <alignment/>
    </xf>
    <xf numFmtId="0" fontId="82" fillId="47" borderId="10" xfId="0" applyFont="1" applyFill="1" applyBorder="1" applyAlignment="1">
      <alignment horizontal="center"/>
    </xf>
    <xf numFmtId="191" fontId="82" fillId="47" borderId="10" xfId="0" applyNumberFormat="1" applyFont="1" applyFill="1" applyBorder="1" applyAlignment="1">
      <alignment horizontal="center"/>
    </xf>
    <xf numFmtId="1" fontId="8" fillId="47" borderId="10" xfId="0" applyNumberFormat="1" applyFont="1" applyFill="1" applyBorder="1" applyAlignment="1">
      <alignment horizontal="center"/>
    </xf>
    <xf numFmtId="0" fontId="82" fillId="0" borderId="20" xfId="0" applyFont="1" applyBorder="1" applyAlignment="1">
      <alignment vertical="top"/>
    </xf>
    <xf numFmtId="0" fontId="8" fillId="47" borderId="10" xfId="54" applyFont="1" applyFill="1" applyBorder="1">
      <alignment/>
      <protection/>
    </xf>
    <xf numFmtId="0" fontId="8" fillId="47" borderId="10" xfId="55" applyFont="1" applyFill="1" applyBorder="1" applyAlignment="1">
      <alignment vertical="top" wrapText="1"/>
      <protection/>
    </xf>
    <xf numFmtId="0" fontId="8" fillId="47" borderId="10" xfId="41" applyFont="1" applyFill="1" applyBorder="1" applyAlignment="1">
      <alignment horizontal="left"/>
      <protection/>
    </xf>
    <xf numFmtId="0" fontId="8" fillId="47" borderId="10" xfId="40" applyFont="1" applyFill="1" applyBorder="1" applyAlignment="1">
      <alignment horizontal="left"/>
      <protection/>
    </xf>
    <xf numFmtId="0" fontId="8" fillId="47" borderId="10" xfId="41" applyFont="1" applyFill="1" applyBorder="1">
      <alignment/>
      <protection/>
    </xf>
    <xf numFmtId="0" fontId="8" fillId="47" borderId="10" xfId="51" applyFont="1" applyFill="1" applyBorder="1" applyAlignment="1">
      <alignment vertical="top" wrapText="1"/>
      <protection/>
    </xf>
    <xf numFmtId="0" fontId="8" fillId="47" borderId="10" xfId="52" applyFont="1" applyFill="1" applyBorder="1">
      <alignment/>
      <protection/>
    </xf>
    <xf numFmtId="0" fontId="8" fillId="47" borderId="10" xfId="54" applyFont="1" applyFill="1" applyBorder="1" applyAlignment="1">
      <alignment vertical="top" wrapText="1"/>
      <protection/>
    </xf>
    <xf numFmtId="0" fontId="8" fillId="47" borderId="10" xfId="53" applyFont="1" applyFill="1" applyBorder="1" applyAlignment="1">
      <alignment vertical="top" wrapText="1"/>
      <protection/>
    </xf>
    <xf numFmtId="0" fontId="8" fillId="47" borderId="10" xfId="41" applyFont="1" applyFill="1" applyBorder="1" applyAlignment="1">
      <alignment vertical="top" wrapText="1"/>
      <protection/>
    </xf>
    <xf numFmtId="0" fontId="8" fillId="47" borderId="10" xfId="56" applyFont="1" applyFill="1" applyBorder="1" applyAlignment="1">
      <alignment vertical="top" wrapText="1"/>
      <protection/>
    </xf>
    <xf numFmtId="0" fontId="8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47" borderId="0" xfId="0" applyFont="1" applyFill="1" applyBorder="1" applyAlignment="1">
      <alignment horizontal="center"/>
    </xf>
    <xf numFmtId="0" fontId="7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7" fillId="47" borderId="0" xfId="0" applyFont="1" applyFill="1" applyBorder="1" applyAlignment="1">
      <alignment vertical="center"/>
    </xf>
    <xf numFmtId="0" fontId="5" fillId="47" borderId="10" xfId="0" applyFont="1" applyFill="1" applyBorder="1" applyAlignment="1">
      <alignment horizontal="center"/>
    </xf>
    <xf numFmtId="191" fontId="8" fillId="0" borderId="0" xfId="0" applyNumberFormat="1" applyFont="1" applyBorder="1" applyAlignment="1">
      <alignment/>
    </xf>
    <xf numFmtId="191" fontId="8" fillId="47" borderId="0" xfId="0" applyNumberFormat="1" applyFont="1" applyFill="1" applyBorder="1" applyAlignment="1">
      <alignment/>
    </xf>
    <xf numFmtId="0" fontId="7" fillId="47" borderId="12" xfId="0" applyFont="1" applyFill="1" applyBorder="1" applyAlignment="1">
      <alignment horizontal="left"/>
    </xf>
    <xf numFmtId="0" fontId="13" fillId="47" borderId="10" xfId="0" applyFont="1" applyFill="1" applyBorder="1" applyAlignment="1">
      <alignment/>
    </xf>
    <xf numFmtId="0" fontId="10" fillId="47" borderId="10" xfId="0" applyFont="1" applyFill="1" applyBorder="1" applyAlignment="1">
      <alignment/>
    </xf>
    <xf numFmtId="191" fontId="10" fillId="47" borderId="10" xfId="0" applyNumberFormat="1" applyFont="1" applyFill="1" applyBorder="1" applyAlignment="1">
      <alignment horizontal="center"/>
    </xf>
    <xf numFmtId="191" fontId="10" fillId="47" borderId="11" xfId="0" applyNumberFormat="1" applyFont="1" applyFill="1" applyBorder="1" applyAlignment="1">
      <alignment/>
    </xf>
    <xf numFmtId="15" fontId="10" fillId="47" borderId="10" xfId="0" applyNumberFormat="1" applyFont="1" applyFill="1" applyBorder="1" applyAlignment="1">
      <alignment horizontal="center"/>
    </xf>
    <xf numFmtId="15" fontId="10" fillId="47" borderId="10" xfId="0" applyNumberFormat="1" applyFont="1" applyFill="1" applyBorder="1" applyAlignment="1">
      <alignment/>
    </xf>
    <xf numFmtId="0" fontId="8" fillId="47" borderId="0" xfId="0" applyFont="1" applyFill="1" applyAlignment="1">
      <alignment horizontal="center"/>
    </xf>
    <xf numFmtId="191" fontId="10" fillId="47" borderId="11" xfId="0" applyNumberFormat="1" applyFont="1" applyFill="1" applyBorder="1" applyAlignment="1">
      <alignment horizontal="center"/>
    </xf>
    <xf numFmtId="191" fontId="8" fillId="50" borderId="0" xfId="0" applyNumberFormat="1" applyFont="1" applyFill="1" applyBorder="1" applyAlignment="1">
      <alignment/>
    </xf>
    <xf numFmtId="0" fontId="82" fillId="0" borderId="20" xfId="0" applyFont="1" applyBorder="1" applyAlignment="1">
      <alignment/>
    </xf>
    <xf numFmtId="19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1" fontId="82" fillId="33" borderId="10" xfId="0" applyNumberFormat="1" applyFont="1" applyFill="1" applyBorder="1" applyAlignment="1">
      <alignment horizontal="center"/>
    </xf>
    <xf numFmtId="191" fontId="7" fillId="37" borderId="10" xfId="0" applyNumberFormat="1" applyFont="1" applyFill="1" applyBorder="1" applyAlignment="1">
      <alignment horizontal="center"/>
    </xf>
    <xf numFmtId="0" fontId="7" fillId="17" borderId="20" xfId="0" applyFont="1" applyFill="1" applyBorder="1" applyAlignment="1">
      <alignment horizontal="center" vertical="center" textRotation="90"/>
    </xf>
    <xf numFmtId="0" fontId="7" fillId="17" borderId="21" xfId="0" applyFont="1" applyFill="1" applyBorder="1" applyAlignment="1">
      <alignment horizontal="center" vertical="center" textRotation="90"/>
    </xf>
    <xf numFmtId="0" fontId="7" fillId="17" borderId="15" xfId="0" applyFont="1" applyFill="1" applyBorder="1" applyAlignment="1">
      <alignment horizontal="center" vertical="center" textRotation="90"/>
    </xf>
    <xf numFmtId="0" fontId="8" fillId="17" borderId="10" xfId="0" applyFont="1" applyFill="1" applyBorder="1" applyAlignment="1">
      <alignment horizontal="center" textRotation="90"/>
    </xf>
    <xf numFmtId="0" fontId="8" fillId="17" borderId="10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 vertical="center"/>
    </xf>
    <xf numFmtId="1" fontId="8" fillId="17" borderId="10" xfId="0" applyNumberFormat="1" applyFont="1" applyFill="1" applyBorder="1" applyAlignment="1">
      <alignment horizontal="center" textRotation="90"/>
    </xf>
    <xf numFmtId="1" fontId="8" fillId="17" borderId="10" xfId="0" applyNumberFormat="1" applyFont="1" applyFill="1" applyBorder="1" applyAlignment="1">
      <alignment horizontal="center"/>
    </xf>
    <xf numFmtId="191" fontId="10" fillId="17" borderId="10" xfId="0" applyNumberFormat="1" applyFont="1" applyFill="1" applyBorder="1" applyAlignment="1">
      <alignment/>
    </xf>
    <xf numFmtId="191" fontId="8" fillId="17" borderId="10" xfId="0" applyNumberFormat="1" applyFont="1" applyFill="1" applyBorder="1" applyAlignment="1">
      <alignment horizontal="center" textRotation="90"/>
    </xf>
    <xf numFmtId="0" fontId="8" fillId="17" borderId="10" xfId="0" applyFont="1" applyFill="1" applyBorder="1" applyAlignment="1">
      <alignment horizontal="center" vertical="top"/>
    </xf>
    <xf numFmtId="191" fontId="8" fillId="17" borderId="10" xfId="0" applyNumberFormat="1" applyFont="1" applyFill="1" applyBorder="1" applyAlignment="1">
      <alignment horizontal="center"/>
    </xf>
    <xf numFmtId="191" fontId="8" fillId="17" borderId="10" xfId="0" applyNumberFormat="1" applyFont="1" applyFill="1" applyBorder="1" applyAlignment="1">
      <alignment horizontal="center" vertical="top"/>
    </xf>
    <xf numFmtId="1" fontId="8" fillId="17" borderId="10" xfId="0" applyNumberFormat="1" applyFont="1" applyFill="1" applyBorder="1" applyAlignment="1">
      <alignment horizontal="center" vertical="top"/>
    </xf>
    <xf numFmtId="0" fontId="82" fillId="17" borderId="10" xfId="40" applyFont="1" applyFill="1" applyBorder="1" applyAlignment="1">
      <alignment horizontal="center" vertical="top"/>
      <protection/>
    </xf>
    <xf numFmtId="0" fontId="82" fillId="17" borderId="10" xfId="40" applyFont="1" applyFill="1" applyBorder="1" applyAlignment="1">
      <alignment horizontal="center" vertical="center"/>
      <protection/>
    </xf>
    <xf numFmtId="0" fontId="8" fillId="17" borderId="10" xfId="40" applyFont="1" applyFill="1" applyBorder="1" applyAlignment="1">
      <alignment horizontal="center" vertical="top"/>
      <protection/>
    </xf>
    <xf numFmtId="0" fontId="8" fillId="17" borderId="10" xfId="40" applyFont="1" applyFill="1" applyBorder="1" applyAlignment="1">
      <alignment horizontal="center" vertical="center"/>
      <protection/>
    </xf>
    <xf numFmtId="0" fontId="8" fillId="17" borderId="20" xfId="0" applyFont="1" applyFill="1" applyBorder="1" applyAlignment="1">
      <alignment horizontal="center" vertical="center"/>
    </xf>
    <xf numFmtId="0" fontId="10" fillId="17" borderId="10" xfId="0" applyFont="1" applyFill="1" applyBorder="1" applyAlignment="1">
      <alignment textRotation="90"/>
    </xf>
    <xf numFmtId="0" fontId="10" fillId="17" borderId="10" xfId="0" applyFont="1" applyFill="1" applyBorder="1" applyAlignment="1">
      <alignment horizontal="center" textRotation="90"/>
    </xf>
    <xf numFmtId="0" fontId="10" fillId="17" borderId="10" xfId="0" applyFont="1" applyFill="1" applyBorder="1" applyAlignment="1">
      <alignment horizontal="center"/>
    </xf>
    <xf numFmtId="0" fontId="13" fillId="17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8" fillId="17" borderId="0" xfId="0" applyFont="1" applyFill="1" applyAlignment="1">
      <alignment horizontal="center" textRotation="90"/>
    </xf>
    <xf numFmtId="0" fontId="82" fillId="0" borderId="20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0" xfId="0" applyFont="1" applyFill="1" applyBorder="1" applyAlignment="1">
      <alignment horizontal="center"/>
    </xf>
    <xf numFmtId="0" fontId="8" fillId="0" borderId="10" xfId="40" applyFont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textRotation="90"/>
    </xf>
    <xf numFmtId="0" fontId="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91" fontId="10" fillId="0" borderId="11" xfId="0" applyNumberFormat="1" applyFont="1" applyFill="1" applyBorder="1" applyAlignment="1">
      <alignment horizontal="center"/>
    </xf>
    <xf numFmtId="15" fontId="10" fillId="0" borderId="10" xfId="0" applyNumberFormat="1" applyFont="1" applyFill="1" applyBorder="1" applyAlignment="1">
      <alignment horizontal="right"/>
    </xf>
    <xf numFmtId="0" fontId="60" fillId="52" borderId="0" xfId="0" applyFont="1" applyFill="1" applyAlignment="1">
      <alignment horizontal="center" vertical="center"/>
    </xf>
    <xf numFmtId="0" fontId="60" fillId="52" borderId="26" xfId="0" applyFont="1" applyFill="1" applyBorder="1" applyAlignment="1">
      <alignment horizontal="center" vertical="center"/>
    </xf>
    <xf numFmtId="0" fontId="7" fillId="52" borderId="20" xfId="0" applyFont="1" applyFill="1" applyBorder="1" applyAlignment="1">
      <alignment horizontal="center" vertical="center" textRotation="90"/>
    </xf>
    <xf numFmtId="0" fontId="7" fillId="52" borderId="20" xfId="0" applyFont="1" applyFill="1" applyBorder="1" applyAlignment="1">
      <alignment horizontal="center" vertical="center"/>
    </xf>
    <xf numFmtId="0" fontId="7" fillId="52" borderId="20" xfId="0" applyFont="1" applyFill="1" applyBorder="1" applyAlignment="1">
      <alignment horizontal="center" textRotation="90"/>
    </xf>
    <xf numFmtId="0" fontId="7" fillId="52" borderId="23" xfId="0" applyFont="1" applyFill="1" applyBorder="1" applyAlignment="1">
      <alignment horizontal="center" vertical="center"/>
    </xf>
    <xf numFmtId="0" fontId="7" fillId="52" borderId="24" xfId="0" applyFont="1" applyFill="1" applyBorder="1" applyAlignment="1">
      <alignment horizontal="center" vertical="center"/>
    </xf>
    <xf numFmtId="0" fontId="7" fillId="52" borderId="25" xfId="0" applyFont="1" applyFill="1" applyBorder="1" applyAlignment="1">
      <alignment horizontal="center" vertical="center"/>
    </xf>
    <xf numFmtId="0" fontId="7" fillId="52" borderId="20" xfId="0" applyFont="1" applyFill="1" applyBorder="1" applyAlignment="1">
      <alignment horizontal="center" vertical="distributed" textRotation="90" shrinkToFit="1"/>
    </xf>
    <xf numFmtId="0" fontId="7" fillId="52" borderId="21" xfId="0" applyFont="1" applyFill="1" applyBorder="1" applyAlignment="1">
      <alignment horizontal="center" vertical="center" textRotation="90"/>
    </xf>
    <xf numFmtId="0" fontId="7" fillId="52" borderId="21" xfId="0" applyFont="1" applyFill="1" applyBorder="1" applyAlignment="1">
      <alignment horizontal="center" vertical="center"/>
    </xf>
    <xf numFmtId="0" fontId="7" fillId="52" borderId="21" xfId="0" applyFont="1" applyFill="1" applyBorder="1" applyAlignment="1">
      <alignment horizontal="center" textRotation="90"/>
    </xf>
    <xf numFmtId="0" fontId="7" fillId="52" borderId="16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/>
    </xf>
    <xf numFmtId="0" fontId="7" fillId="52" borderId="18" xfId="0" applyFont="1" applyFill="1" applyBorder="1" applyAlignment="1">
      <alignment horizontal="center" vertical="center"/>
    </xf>
    <xf numFmtId="0" fontId="7" fillId="52" borderId="21" xfId="0" applyFont="1" applyFill="1" applyBorder="1" applyAlignment="1">
      <alignment horizontal="center" vertical="distributed" textRotation="90" shrinkToFit="1"/>
    </xf>
    <xf numFmtId="0" fontId="7" fillId="52" borderId="15" xfId="0" applyFont="1" applyFill="1" applyBorder="1" applyAlignment="1">
      <alignment horizontal="center" vertical="center" textRotation="90"/>
    </xf>
    <xf numFmtId="0" fontId="7" fillId="52" borderId="15" xfId="0" applyFont="1" applyFill="1" applyBorder="1" applyAlignment="1">
      <alignment horizontal="center" vertical="center"/>
    </xf>
    <xf numFmtId="0" fontId="7" fillId="52" borderId="15" xfId="0" applyFont="1" applyFill="1" applyBorder="1" applyAlignment="1">
      <alignment horizontal="center" textRotation="90"/>
    </xf>
    <xf numFmtId="0" fontId="7" fillId="52" borderId="10" xfId="0" applyFont="1" applyFill="1" applyBorder="1" applyAlignment="1">
      <alignment horizontal="center" vertical="center" textRotation="90"/>
    </xf>
    <xf numFmtId="0" fontId="7" fillId="52" borderId="15" xfId="0" applyFont="1" applyFill="1" applyBorder="1" applyAlignment="1">
      <alignment horizontal="center" vertical="distributed" textRotation="90" shrinkToFit="1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Normal 3" xfId="41"/>
    <cellStyle name="Normal 5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4" xfId="53"/>
    <cellStyle name="ปกติ 6" xfId="54"/>
    <cellStyle name="ปกติ 8" xfId="55"/>
    <cellStyle name="ปกติ 9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" name="Text Box 37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2" name="Text Box 38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3" name="Text Box 39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4" name="Text Box 40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5" name="Text Box 41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6" name="Text Box 42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7" name="Text Box 43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8" name="Text Box 44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9" name="Text Box 45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0" name="Text Box 46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1" name="Text Box 47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2" name="Text Box 48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3" name="Text Box 49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4" name="Text Box 50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628</xdr:row>
      <xdr:rowOff>0</xdr:rowOff>
    </xdr:from>
    <xdr:ext cx="76200" cy="152400"/>
    <xdr:sp fLocksText="0">
      <xdr:nvSpPr>
        <xdr:cNvPr id="15" name="Text Box 51"/>
        <xdr:cNvSpPr txBox="1">
          <a:spLocks noChangeArrowheads="1"/>
        </xdr:cNvSpPr>
      </xdr:nvSpPr>
      <xdr:spPr>
        <a:xfrm>
          <a:off x="6038850" y="17095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" name="Text Box 37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2" name="Text Box 38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3" name="Text Box 39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4" name="Text Box 40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5" name="Text Box 41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6" name="Text Box 42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7" name="Text Box 43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8" name="Text Box 44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9" name="Text Box 45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0" name="Text Box 46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1" name="Text Box 47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2" name="Text Box 48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3" name="Text Box 49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4" name="Text Box 50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602</xdr:row>
      <xdr:rowOff>0</xdr:rowOff>
    </xdr:from>
    <xdr:ext cx="76200" cy="447675"/>
    <xdr:sp fLocksText="0">
      <xdr:nvSpPr>
        <xdr:cNvPr id="15" name="Text Box 51"/>
        <xdr:cNvSpPr txBox="1">
          <a:spLocks noChangeArrowheads="1"/>
        </xdr:cNvSpPr>
      </xdr:nvSpPr>
      <xdr:spPr>
        <a:xfrm>
          <a:off x="4857750" y="1799272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" name="Text Box 37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2" name="Text Box 38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3" name="Text Box 39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4" name="Text Box 40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5" name="Text Box 41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6" name="Text Box 42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7" name="Text Box 43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8" name="Text Box 44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9" name="Text Box 45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0" name="Text Box 46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1" name="Text Box 47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2" name="Text Box 48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3" name="Text Box 49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4" name="Text Box 50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613</xdr:row>
      <xdr:rowOff>0</xdr:rowOff>
    </xdr:from>
    <xdr:ext cx="76200" cy="152400"/>
    <xdr:sp fLocksText="0">
      <xdr:nvSpPr>
        <xdr:cNvPr id="15" name="Text Box 51"/>
        <xdr:cNvSpPr txBox="1">
          <a:spLocks noChangeArrowheads="1"/>
        </xdr:cNvSpPr>
      </xdr:nvSpPr>
      <xdr:spPr>
        <a:xfrm>
          <a:off x="5000625" y="167249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8" ht="18.75" customHeight="1">
      <c r="A1" s="645" t="s">
        <v>32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</row>
    <row r="2" spans="1:18" ht="18.75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</row>
    <row r="3" spans="1:18" ht="21.75" customHeight="1">
      <c r="A3" s="640" t="s">
        <v>0</v>
      </c>
      <c r="B3" s="640" t="s">
        <v>1</v>
      </c>
      <c r="C3" s="641" t="s">
        <v>24</v>
      </c>
      <c r="D3" s="641" t="s">
        <v>25</v>
      </c>
      <c r="E3" s="641" t="s">
        <v>13</v>
      </c>
      <c r="F3" s="642" t="s">
        <v>14</v>
      </c>
      <c r="G3" s="642" t="s">
        <v>2</v>
      </c>
      <c r="H3" s="632" t="s">
        <v>3</v>
      </c>
      <c r="I3" s="633"/>
      <c r="J3" s="634"/>
      <c r="K3" s="632" t="s">
        <v>7</v>
      </c>
      <c r="L3" s="633"/>
      <c r="M3" s="633"/>
      <c r="N3" s="633"/>
      <c r="O3" s="632" t="s">
        <v>18</v>
      </c>
      <c r="P3" s="633"/>
      <c r="Q3" s="634"/>
      <c r="R3" s="647" t="s">
        <v>31</v>
      </c>
    </row>
    <row r="4" spans="1:18" ht="21.75" customHeight="1">
      <c r="A4" s="640"/>
      <c r="B4" s="640"/>
      <c r="C4" s="641"/>
      <c r="D4" s="641"/>
      <c r="E4" s="641"/>
      <c r="F4" s="643"/>
      <c r="G4" s="643"/>
      <c r="H4" s="635"/>
      <c r="I4" s="636"/>
      <c r="J4" s="637"/>
      <c r="K4" s="635"/>
      <c r="L4" s="636"/>
      <c r="M4" s="636"/>
      <c r="N4" s="636"/>
      <c r="O4" s="635" t="s">
        <v>28</v>
      </c>
      <c r="P4" s="636"/>
      <c r="Q4" s="637"/>
      <c r="R4" s="648"/>
    </row>
    <row r="5" spans="1:18" ht="149.25" customHeight="1">
      <c r="A5" s="640"/>
      <c r="B5" s="640"/>
      <c r="C5" s="641"/>
      <c r="D5" s="641"/>
      <c r="E5" s="641"/>
      <c r="F5" s="644"/>
      <c r="G5" s="644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29</v>
      </c>
      <c r="P5" s="13" t="s">
        <v>30</v>
      </c>
      <c r="Q5" s="14" t="s">
        <v>12</v>
      </c>
      <c r="R5" s="649"/>
    </row>
    <row r="6" spans="1:18" ht="18.75">
      <c r="A6" s="650" t="s">
        <v>23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2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638" t="s">
        <v>16</v>
      </c>
      <c r="B43" s="639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654" t="s">
        <v>20</v>
      </c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</row>
    <row r="45" spans="1:17" ht="18.75">
      <c r="A45" s="653" t="s">
        <v>21</v>
      </c>
      <c r="B45" s="653"/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</row>
    <row r="46" spans="1:17" ht="18.75">
      <c r="A46" s="653" t="s">
        <v>17</v>
      </c>
      <c r="B46" s="653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</row>
    <row r="47" spans="1:17" ht="18.75">
      <c r="A47" s="653" t="s">
        <v>22</v>
      </c>
      <c r="B47" s="653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</row>
  </sheetData>
  <sheetProtection/>
  <mergeCells count="19">
    <mergeCell ref="O4:Q4"/>
    <mergeCell ref="A1:R2"/>
    <mergeCell ref="R3:R5"/>
    <mergeCell ref="A6:R6"/>
    <mergeCell ref="A47:Q47"/>
    <mergeCell ref="G3:G5"/>
    <mergeCell ref="A44:Q44"/>
    <mergeCell ref="A45:Q45"/>
    <mergeCell ref="A46:Q46"/>
    <mergeCell ref="O3:Q3"/>
    <mergeCell ref="H3:J4"/>
    <mergeCell ref="K3:N4"/>
    <mergeCell ref="A43:B43"/>
    <mergeCell ref="A3:A5"/>
    <mergeCell ref="B3:B5"/>
    <mergeCell ref="E3:E5"/>
    <mergeCell ref="F3:F5"/>
    <mergeCell ref="C3:C5"/>
    <mergeCell ref="D3:D5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0"/>
  <sheetViews>
    <sheetView zoomScale="130" zoomScaleNormal="130" zoomScalePageLayoutView="0" workbookViewId="0" topLeftCell="A1">
      <selection activeCell="I3" sqref="I3:K4"/>
    </sheetView>
  </sheetViews>
  <sheetFormatPr defaultColWidth="9.140625" defaultRowHeight="12.75"/>
  <cols>
    <col min="1" max="1" width="15.8515625" style="250" customWidth="1"/>
    <col min="2" max="10" width="6.28125" style="250" customWidth="1"/>
    <col min="11" max="16384" width="9.140625" style="250" customWidth="1"/>
  </cols>
  <sheetData>
    <row r="1" spans="1:12" ht="17.25">
      <c r="A1" s="726" t="s">
        <v>1104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</row>
    <row r="2" spans="1:12" ht="17.25">
      <c r="A2" s="251" t="s">
        <v>3</v>
      </c>
      <c r="B2" s="726" t="s">
        <v>1141</v>
      </c>
      <c r="C2" s="726"/>
      <c r="D2" s="726"/>
      <c r="E2" s="726" t="s">
        <v>1142</v>
      </c>
      <c r="F2" s="726"/>
      <c r="G2" s="726"/>
      <c r="H2" s="726" t="s">
        <v>1143</v>
      </c>
      <c r="I2" s="726"/>
      <c r="J2" s="726"/>
      <c r="K2" s="252" t="s">
        <v>16</v>
      </c>
      <c r="L2" s="253" t="s">
        <v>16</v>
      </c>
    </row>
    <row r="3" spans="1:12" ht="17.25">
      <c r="A3" s="254" t="s">
        <v>7</v>
      </c>
      <c r="B3" s="252" t="s">
        <v>1144</v>
      </c>
      <c r="C3" s="252" t="s">
        <v>1099</v>
      </c>
      <c r="D3" s="252" t="s">
        <v>16</v>
      </c>
      <c r="E3" s="252" t="s">
        <v>1144</v>
      </c>
      <c r="F3" s="252" t="s">
        <v>1099</v>
      </c>
      <c r="G3" s="252" t="s">
        <v>16</v>
      </c>
      <c r="H3" s="252" t="s">
        <v>1144</v>
      </c>
      <c r="I3" s="252" t="s">
        <v>1099</v>
      </c>
      <c r="J3" s="252" t="s">
        <v>16</v>
      </c>
      <c r="K3" s="252" t="s">
        <v>1145</v>
      </c>
      <c r="L3" s="255" t="s">
        <v>1146</v>
      </c>
    </row>
    <row r="4" spans="1:12" ht="17.25">
      <c r="A4" s="256" t="s">
        <v>8</v>
      </c>
      <c r="B4" s="257">
        <v>0</v>
      </c>
      <c r="C4" s="257">
        <f>'14'!P6</f>
        <v>53</v>
      </c>
      <c r="D4" s="258">
        <f>B4*C4</f>
        <v>0</v>
      </c>
      <c r="E4" s="257">
        <v>2</v>
      </c>
      <c r="F4" s="257">
        <f>'14'!P7</f>
        <v>453.5</v>
      </c>
      <c r="G4" s="258">
        <f>E4*F4</f>
        <v>907</v>
      </c>
      <c r="H4" s="257">
        <v>5</v>
      </c>
      <c r="I4" s="259">
        <f>'14'!P8</f>
        <v>51</v>
      </c>
      <c r="J4" s="258">
        <f>H4*I4</f>
        <v>255</v>
      </c>
      <c r="K4" s="258">
        <f aca="true" t="shared" si="0" ref="K4:L7">C4+F4+I4</f>
        <v>557.5</v>
      </c>
      <c r="L4" s="260">
        <f t="shared" si="0"/>
        <v>1162</v>
      </c>
    </row>
    <row r="5" spans="1:12" ht="17.25">
      <c r="A5" s="256" t="s">
        <v>9</v>
      </c>
      <c r="B5" s="257">
        <v>1</v>
      </c>
      <c r="C5" s="257">
        <f>'14'!P10</f>
        <v>6</v>
      </c>
      <c r="D5" s="258">
        <f>B5*C5</f>
        <v>6</v>
      </c>
      <c r="E5" s="257">
        <v>3</v>
      </c>
      <c r="F5" s="257">
        <f>'14'!P11</f>
        <v>134</v>
      </c>
      <c r="G5" s="258">
        <f>E5*F5</f>
        <v>402</v>
      </c>
      <c r="H5" s="257">
        <v>6</v>
      </c>
      <c r="I5" s="257">
        <f>'14'!P12</f>
        <v>37</v>
      </c>
      <c r="J5" s="258">
        <f>H5*I5</f>
        <v>222</v>
      </c>
      <c r="K5" s="258">
        <f t="shared" si="0"/>
        <v>177</v>
      </c>
      <c r="L5" s="260">
        <f t="shared" si="0"/>
        <v>630</v>
      </c>
    </row>
    <row r="6" spans="1:12" ht="17.25">
      <c r="A6" s="256" t="s">
        <v>10</v>
      </c>
      <c r="B6" s="257">
        <v>3</v>
      </c>
      <c r="C6" s="257">
        <f>'14'!P14</f>
        <v>0</v>
      </c>
      <c r="D6" s="258">
        <f>B6*C6</f>
        <v>0</v>
      </c>
      <c r="E6" s="257">
        <v>5</v>
      </c>
      <c r="F6" s="257">
        <f>'14'!P15</f>
        <v>13</v>
      </c>
      <c r="G6" s="258">
        <f>E6*F6</f>
        <v>65</v>
      </c>
      <c r="H6" s="257">
        <v>8</v>
      </c>
      <c r="I6" s="257">
        <f>'14'!P16</f>
        <v>5</v>
      </c>
      <c r="J6" s="258">
        <f>H6*I6</f>
        <v>40</v>
      </c>
      <c r="K6" s="258">
        <f t="shared" si="0"/>
        <v>18</v>
      </c>
      <c r="L6" s="260">
        <f t="shared" si="0"/>
        <v>105</v>
      </c>
    </row>
    <row r="7" spans="1:12" ht="17.25">
      <c r="A7" s="256" t="s">
        <v>11</v>
      </c>
      <c r="B7" s="257">
        <v>6</v>
      </c>
      <c r="C7" s="257">
        <f>'14'!P18</f>
        <v>0</v>
      </c>
      <c r="D7" s="258">
        <f>B7*C7</f>
        <v>0</v>
      </c>
      <c r="E7" s="257">
        <v>8</v>
      </c>
      <c r="F7" s="257">
        <f>'14'!P19</f>
        <v>0</v>
      </c>
      <c r="G7" s="258">
        <f>E7*F7</f>
        <v>0</v>
      </c>
      <c r="H7" s="257">
        <v>10</v>
      </c>
      <c r="I7" s="257">
        <f>'14'!P20</f>
        <v>0</v>
      </c>
      <c r="J7" s="258">
        <f>H7*I7</f>
        <v>0</v>
      </c>
      <c r="K7" s="258">
        <f t="shared" si="0"/>
        <v>0</v>
      </c>
      <c r="L7" s="260">
        <f t="shared" si="0"/>
        <v>0</v>
      </c>
    </row>
    <row r="8" spans="1:12" ht="17.25">
      <c r="A8" s="727"/>
      <c r="B8" s="727"/>
      <c r="C8" s="727"/>
      <c r="D8" s="727"/>
      <c r="E8" s="727"/>
      <c r="F8" s="727"/>
      <c r="G8" s="727"/>
      <c r="H8" s="727"/>
      <c r="I8" s="727"/>
      <c r="J8" s="261" t="s">
        <v>16</v>
      </c>
      <c r="K8" s="258">
        <f>SUM(K4:K7)</f>
        <v>752.5</v>
      </c>
      <c r="L8" s="262">
        <f>SUM(L4:L7)</f>
        <v>1897</v>
      </c>
    </row>
    <row r="9" spans="1:12" ht="17.25">
      <c r="A9" s="722"/>
      <c r="B9" s="723"/>
      <c r="C9" s="723"/>
      <c r="D9" s="723"/>
      <c r="E9" s="723"/>
      <c r="F9" s="723"/>
      <c r="G9" s="723"/>
      <c r="H9" s="723"/>
      <c r="I9" s="724"/>
      <c r="J9" s="725" t="s">
        <v>1147</v>
      </c>
      <c r="K9" s="725"/>
      <c r="L9" s="263">
        <f>L8/K8</f>
        <v>2.5209302325581397</v>
      </c>
    </row>
    <row r="10" spans="1:12" ht="17.25">
      <c r="A10" s="722"/>
      <c r="B10" s="723"/>
      <c r="C10" s="723"/>
      <c r="D10" s="723"/>
      <c r="E10" s="723"/>
      <c r="F10" s="723"/>
      <c r="G10" s="723"/>
      <c r="H10" s="723"/>
      <c r="I10" s="724"/>
      <c r="J10" s="725" t="s">
        <v>1148</v>
      </c>
      <c r="K10" s="725"/>
      <c r="L10" s="263">
        <f>L9*5/6</f>
        <v>2.10077519379845</v>
      </c>
    </row>
  </sheetData>
  <sheetProtection/>
  <mergeCells count="9">
    <mergeCell ref="A10:I10"/>
    <mergeCell ref="J10:K10"/>
    <mergeCell ref="A1:L1"/>
    <mergeCell ref="B2:D2"/>
    <mergeCell ref="E2:G2"/>
    <mergeCell ref="H2:J2"/>
    <mergeCell ref="A8:I8"/>
    <mergeCell ref="A9:I9"/>
    <mergeCell ref="J9:K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V854"/>
  <sheetViews>
    <sheetView view="pageBreakPreview" zoomScale="60" zoomScaleNormal="70" zoomScalePageLayoutView="0" workbookViewId="0" topLeftCell="A1">
      <pane xSplit="15" ySplit="5" topLeftCell="P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I3" sqref="I3:K4"/>
    </sheetView>
  </sheetViews>
  <sheetFormatPr defaultColWidth="9.140625" defaultRowHeight="12.75"/>
  <cols>
    <col min="1" max="1" width="5.28125" style="23" customWidth="1"/>
    <col min="2" max="2" width="25.421875" style="60" customWidth="1"/>
    <col min="3" max="3" width="44.28125" style="23" customWidth="1"/>
    <col min="4" max="7" width="6.28125" style="60" customWidth="1"/>
    <col min="8" max="8" width="6.28125" style="837" customWidth="1"/>
    <col min="9" max="15" width="6.28125" style="60" customWidth="1"/>
    <col min="16" max="16" width="12.28125" style="60" customWidth="1"/>
    <col min="17" max="17" width="16.00390625" style="60" customWidth="1"/>
    <col min="18" max="18" width="7.7109375" style="60" customWidth="1"/>
    <col min="19" max="19" width="35.57421875" style="23" customWidth="1"/>
    <col min="20" max="20" width="21.140625" style="23" hidden="1" customWidth="1"/>
    <col min="21" max="21" width="0" style="23" hidden="1" customWidth="1"/>
    <col min="22" max="16384" width="9.140625" style="23" customWidth="1"/>
  </cols>
  <sheetData>
    <row r="1" spans="1:19" ht="18.75" customHeight="1">
      <c r="A1" s="667" t="s">
        <v>34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</row>
    <row r="2" spans="1:19" ht="18.75" customHeight="1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</row>
    <row r="3" spans="1:19" ht="21.75" customHeight="1">
      <c r="A3" s="661" t="s">
        <v>0</v>
      </c>
      <c r="B3" s="661" t="s">
        <v>44</v>
      </c>
      <c r="C3" s="668" t="s">
        <v>1</v>
      </c>
      <c r="D3" s="671" t="s">
        <v>24</v>
      </c>
      <c r="E3" s="671" t="s">
        <v>25</v>
      </c>
      <c r="F3" s="671" t="s">
        <v>13</v>
      </c>
      <c r="G3" s="661" t="s">
        <v>14</v>
      </c>
      <c r="H3" s="813" t="s">
        <v>2</v>
      </c>
      <c r="I3" s="655" t="s">
        <v>3</v>
      </c>
      <c r="J3" s="656"/>
      <c r="K3" s="657"/>
      <c r="L3" s="655" t="s">
        <v>7</v>
      </c>
      <c r="M3" s="656"/>
      <c r="N3" s="656"/>
      <c r="O3" s="657"/>
      <c r="P3" s="655" t="s">
        <v>18</v>
      </c>
      <c r="Q3" s="656"/>
      <c r="R3" s="657"/>
      <c r="S3" s="664" t="s">
        <v>1043</v>
      </c>
    </row>
    <row r="4" spans="1:19" ht="21.75" customHeight="1">
      <c r="A4" s="662"/>
      <c r="B4" s="662"/>
      <c r="C4" s="669"/>
      <c r="D4" s="672"/>
      <c r="E4" s="672"/>
      <c r="F4" s="672"/>
      <c r="G4" s="662"/>
      <c r="H4" s="814"/>
      <c r="I4" s="658"/>
      <c r="J4" s="659"/>
      <c r="K4" s="660"/>
      <c r="L4" s="658"/>
      <c r="M4" s="659"/>
      <c r="N4" s="659"/>
      <c r="O4" s="660"/>
      <c r="P4" s="658" t="s">
        <v>42</v>
      </c>
      <c r="Q4" s="659"/>
      <c r="R4" s="660"/>
      <c r="S4" s="665"/>
    </row>
    <row r="5" spans="1:19" ht="200.25" customHeight="1">
      <c r="A5" s="663"/>
      <c r="B5" s="663"/>
      <c r="C5" s="670"/>
      <c r="D5" s="673"/>
      <c r="E5" s="673"/>
      <c r="F5" s="673"/>
      <c r="G5" s="663"/>
      <c r="H5" s="815"/>
      <c r="I5" s="110" t="s">
        <v>4</v>
      </c>
      <c r="J5" s="110" t="s">
        <v>5</v>
      </c>
      <c r="K5" s="110" t="s">
        <v>6</v>
      </c>
      <c r="L5" s="110" t="s">
        <v>8</v>
      </c>
      <c r="M5" s="110" t="s">
        <v>9</v>
      </c>
      <c r="N5" s="110" t="s">
        <v>10</v>
      </c>
      <c r="O5" s="110" t="s">
        <v>11</v>
      </c>
      <c r="P5" s="110" t="s">
        <v>35</v>
      </c>
      <c r="Q5" s="110" t="s">
        <v>36</v>
      </c>
      <c r="R5" s="110" t="s">
        <v>12</v>
      </c>
      <c r="S5" s="666"/>
    </row>
    <row r="6" spans="1:19" ht="24.75" customHeight="1">
      <c r="A6" s="744" t="s">
        <v>57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6"/>
    </row>
    <row r="7" spans="1:22" s="756" customFormat="1" ht="21">
      <c r="A7" s="751">
        <v>1</v>
      </c>
      <c r="B7" s="751" t="s">
        <v>100</v>
      </c>
      <c r="C7" s="752" t="s">
        <v>110</v>
      </c>
      <c r="D7" s="751">
        <v>1</v>
      </c>
      <c r="E7" s="751"/>
      <c r="F7" s="751">
        <v>1</v>
      </c>
      <c r="G7" s="751"/>
      <c r="H7" s="816"/>
      <c r="I7" s="753">
        <v>1</v>
      </c>
      <c r="J7" s="753"/>
      <c r="K7" s="753"/>
      <c r="L7" s="753">
        <v>1</v>
      </c>
      <c r="M7" s="753"/>
      <c r="N7" s="753"/>
      <c r="O7" s="753"/>
      <c r="P7" s="754">
        <v>20607</v>
      </c>
      <c r="Q7" s="754">
        <v>20971</v>
      </c>
      <c r="R7" s="751">
        <f>SUM(I7:N7)/2</f>
        <v>1</v>
      </c>
      <c r="S7" s="755"/>
      <c r="V7" s="768">
        <f>SUM(L7:L8)</f>
        <v>2</v>
      </c>
    </row>
    <row r="8" spans="1:19" s="756" customFormat="1" ht="21">
      <c r="A8" s="751">
        <v>3</v>
      </c>
      <c r="B8" s="751" t="s">
        <v>136</v>
      </c>
      <c r="C8" s="752" t="s">
        <v>132</v>
      </c>
      <c r="D8" s="751">
        <v>1</v>
      </c>
      <c r="E8" s="751"/>
      <c r="F8" s="751">
        <v>1</v>
      </c>
      <c r="G8" s="751"/>
      <c r="H8" s="816"/>
      <c r="I8" s="753">
        <v>1</v>
      </c>
      <c r="J8" s="753"/>
      <c r="K8" s="753"/>
      <c r="L8" s="753">
        <v>1</v>
      </c>
      <c r="M8" s="753"/>
      <c r="N8" s="753"/>
      <c r="O8" s="753"/>
      <c r="P8" s="754">
        <v>20607</v>
      </c>
      <c r="Q8" s="754">
        <v>20971</v>
      </c>
      <c r="R8" s="751">
        <f>SUM(I8:N8)/2</f>
        <v>1</v>
      </c>
      <c r="S8" s="755"/>
    </row>
    <row r="9" spans="1:22" s="756" customFormat="1" ht="21">
      <c r="A9" s="751">
        <v>23</v>
      </c>
      <c r="B9" s="751" t="s">
        <v>100</v>
      </c>
      <c r="C9" s="752" t="s">
        <v>102</v>
      </c>
      <c r="D9" s="751">
        <v>1</v>
      </c>
      <c r="E9" s="751"/>
      <c r="F9" s="751">
        <v>1</v>
      </c>
      <c r="G9" s="751"/>
      <c r="H9" s="816"/>
      <c r="I9" s="753"/>
      <c r="J9" s="753">
        <v>1</v>
      </c>
      <c r="K9" s="753"/>
      <c r="L9" s="753">
        <v>1</v>
      </c>
      <c r="M9" s="753"/>
      <c r="N9" s="753"/>
      <c r="O9" s="753"/>
      <c r="P9" s="754">
        <v>20607</v>
      </c>
      <c r="Q9" s="754">
        <v>20971</v>
      </c>
      <c r="R9" s="751">
        <f>SUM(I9:N9)/2</f>
        <v>1</v>
      </c>
      <c r="S9" s="755"/>
      <c r="V9" s="768">
        <f>SUM(L9:L22)</f>
        <v>14</v>
      </c>
    </row>
    <row r="10" spans="1:19" s="756" customFormat="1" ht="21">
      <c r="A10" s="751">
        <v>24</v>
      </c>
      <c r="B10" s="751" t="s">
        <v>100</v>
      </c>
      <c r="C10" s="752" t="s">
        <v>103</v>
      </c>
      <c r="D10" s="751">
        <v>1</v>
      </c>
      <c r="E10" s="751"/>
      <c r="F10" s="751">
        <v>1</v>
      </c>
      <c r="G10" s="751"/>
      <c r="H10" s="816"/>
      <c r="I10" s="753"/>
      <c r="J10" s="753">
        <v>1</v>
      </c>
      <c r="K10" s="753"/>
      <c r="L10" s="753">
        <v>1</v>
      </c>
      <c r="M10" s="753"/>
      <c r="N10" s="753"/>
      <c r="O10" s="753"/>
      <c r="P10" s="754">
        <v>20607</v>
      </c>
      <c r="Q10" s="754">
        <v>20971</v>
      </c>
      <c r="R10" s="751">
        <f>SUM(I10:N10)/2</f>
        <v>1</v>
      </c>
      <c r="S10" s="755"/>
    </row>
    <row r="11" spans="1:19" s="756" customFormat="1" ht="21">
      <c r="A11" s="751">
        <v>25</v>
      </c>
      <c r="B11" s="751" t="s">
        <v>100</v>
      </c>
      <c r="C11" s="752" t="s">
        <v>104</v>
      </c>
      <c r="D11" s="751">
        <v>1</v>
      </c>
      <c r="E11" s="751"/>
      <c r="F11" s="751">
        <v>1</v>
      </c>
      <c r="G11" s="751"/>
      <c r="H11" s="816"/>
      <c r="I11" s="753"/>
      <c r="J11" s="753">
        <v>1</v>
      </c>
      <c r="K11" s="753"/>
      <c r="L11" s="753">
        <v>1</v>
      </c>
      <c r="M11" s="753"/>
      <c r="N11" s="753"/>
      <c r="O11" s="753"/>
      <c r="P11" s="754">
        <v>20607</v>
      </c>
      <c r="Q11" s="754">
        <v>20971</v>
      </c>
      <c r="R11" s="751">
        <f>SUM(I11:N11)/2</f>
        <v>1</v>
      </c>
      <c r="S11" s="755"/>
    </row>
    <row r="12" spans="1:19" s="756" customFormat="1" ht="21">
      <c r="A12" s="751">
        <v>26</v>
      </c>
      <c r="B12" s="751" t="s">
        <v>100</v>
      </c>
      <c r="C12" s="752" t="s">
        <v>105</v>
      </c>
      <c r="D12" s="751">
        <v>1</v>
      </c>
      <c r="E12" s="751"/>
      <c r="F12" s="751">
        <v>1</v>
      </c>
      <c r="G12" s="751"/>
      <c r="H12" s="816"/>
      <c r="I12" s="753"/>
      <c r="J12" s="753">
        <v>1</v>
      </c>
      <c r="K12" s="753"/>
      <c r="L12" s="757">
        <v>1</v>
      </c>
      <c r="M12" s="753"/>
      <c r="N12" s="753"/>
      <c r="O12" s="753"/>
      <c r="P12" s="754">
        <v>20607</v>
      </c>
      <c r="Q12" s="754">
        <v>20971</v>
      </c>
      <c r="R12" s="751">
        <f>SUM(I12:N12)/2</f>
        <v>1</v>
      </c>
      <c r="S12" s="755"/>
    </row>
    <row r="13" spans="1:19" s="756" customFormat="1" ht="21">
      <c r="A13" s="751">
        <v>27</v>
      </c>
      <c r="B13" s="751" t="s">
        <v>100</v>
      </c>
      <c r="C13" s="752" t="s">
        <v>106</v>
      </c>
      <c r="D13" s="751">
        <v>1</v>
      </c>
      <c r="E13" s="751"/>
      <c r="F13" s="751">
        <v>1</v>
      </c>
      <c r="G13" s="751"/>
      <c r="H13" s="816"/>
      <c r="I13" s="753"/>
      <c r="J13" s="753">
        <v>1</v>
      </c>
      <c r="K13" s="753"/>
      <c r="L13" s="753">
        <v>1</v>
      </c>
      <c r="M13" s="753"/>
      <c r="N13" s="753"/>
      <c r="O13" s="753"/>
      <c r="P13" s="754">
        <v>20607</v>
      </c>
      <c r="Q13" s="754">
        <v>20971</v>
      </c>
      <c r="R13" s="751">
        <f>SUM(I13:N13)/2</f>
        <v>1</v>
      </c>
      <c r="S13" s="755"/>
    </row>
    <row r="14" spans="1:19" s="756" customFormat="1" ht="21">
      <c r="A14" s="751">
        <v>28</v>
      </c>
      <c r="B14" s="751" t="s">
        <v>100</v>
      </c>
      <c r="C14" s="752" t="s">
        <v>107</v>
      </c>
      <c r="D14" s="751">
        <v>1</v>
      </c>
      <c r="E14" s="751"/>
      <c r="F14" s="751"/>
      <c r="G14" s="751">
        <v>1</v>
      </c>
      <c r="H14" s="816"/>
      <c r="I14" s="753"/>
      <c r="J14" s="753">
        <v>1</v>
      </c>
      <c r="K14" s="753"/>
      <c r="L14" s="753">
        <v>1</v>
      </c>
      <c r="M14" s="753"/>
      <c r="N14" s="753"/>
      <c r="O14" s="753"/>
      <c r="P14" s="754">
        <v>20607</v>
      </c>
      <c r="Q14" s="754">
        <v>20971</v>
      </c>
      <c r="R14" s="751">
        <f>SUM(I14:N14)/2</f>
        <v>1</v>
      </c>
      <c r="S14" s="755"/>
    </row>
    <row r="15" spans="1:19" s="756" customFormat="1" ht="21">
      <c r="A15" s="751">
        <v>29</v>
      </c>
      <c r="B15" s="751" t="s">
        <v>100</v>
      </c>
      <c r="C15" s="752" t="s">
        <v>108</v>
      </c>
      <c r="D15" s="751">
        <v>1</v>
      </c>
      <c r="E15" s="751"/>
      <c r="F15" s="751">
        <v>1</v>
      </c>
      <c r="G15" s="751"/>
      <c r="H15" s="816"/>
      <c r="I15" s="753"/>
      <c r="J15" s="753">
        <v>1</v>
      </c>
      <c r="K15" s="753"/>
      <c r="L15" s="753">
        <v>1</v>
      </c>
      <c r="M15" s="753"/>
      <c r="N15" s="753"/>
      <c r="O15" s="753"/>
      <c r="P15" s="754">
        <v>20607</v>
      </c>
      <c r="Q15" s="754">
        <v>20971</v>
      </c>
      <c r="R15" s="751">
        <f>SUM(I15:N15)/2</f>
        <v>1</v>
      </c>
      <c r="S15" s="755"/>
    </row>
    <row r="16" spans="1:19" s="756" customFormat="1" ht="21">
      <c r="A16" s="751">
        <v>30</v>
      </c>
      <c r="B16" s="751" t="s">
        <v>100</v>
      </c>
      <c r="C16" s="752" t="s">
        <v>109</v>
      </c>
      <c r="D16" s="751">
        <v>1</v>
      </c>
      <c r="E16" s="751"/>
      <c r="F16" s="751">
        <v>1</v>
      </c>
      <c r="G16" s="751"/>
      <c r="H16" s="816"/>
      <c r="I16" s="753"/>
      <c r="J16" s="753">
        <v>1</v>
      </c>
      <c r="K16" s="753"/>
      <c r="L16" s="753">
        <v>1</v>
      </c>
      <c r="M16" s="753"/>
      <c r="N16" s="753"/>
      <c r="O16" s="753"/>
      <c r="P16" s="754">
        <v>20607</v>
      </c>
      <c r="Q16" s="754">
        <v>20971</v>
      </c>
      <c r="R16" s="751">
        <f>SUM(I16:N16)/2</f>
        <v>1</v>
      </c>
      <c r="S16" s="755"/>
    </row>
    <row r="17" spans="1:19" s="756" customFormat="1" ht="21">
      <c r="A17" s="751">
        <v>37</v>
      </c>
      <c r="B17" s="751" t="s">
        <v>135</v>
      </c>
      <c r="C17" s="752" t="s">
        <v>128</v>
      </c>
      <c r="D17" s="751">
        <v>1</v>
      </c>
      <c r="E17" s="751"/>
      <c r="F17" s="751">
        <v>1</v>
      </c>
      <c r="G17" s="751"/>
      <c r="H17" s="816"/>
      <c r="I17" s="753"/>
      <c r="J17" s="753">
        <v>1</v>
      </c>
      <c r="K17" s="753"/>
      <c r="L17" s="753">
        <v>1</v>
      </c>
      <c r="M17" s="753"/>
      <c r="N17" s="753"/>
      <c r="O17" s="753"/>
      <c r="P17" s="754">
        <v>20607</v>
      </c>
      <c r="Q17" s="754">
        <v>20971</v>
      </c>
      <c r="R17" s="751">
        <f>SUM(I17:N17)/2</f>
        <v>1</v>
      </c>
      <c r="S17" s="755"/>
    </row>
    <row r="18" spans="1:19" s="756" customFormat="1" ht="21">
      <c r="A18" s="751">
        <v>38</v>
      </c>
      <c r="B18" s="751" t="s">
        <v>135</v>
      </c>
      <c r="C18" s="752" t="s">
        <v>129</v>
      </c>
      <c r="D18" s="751">
        <v>1</v>
      </c>
      <c r="E18" s="751"/>
      <c r="F18" s="751">
        <v>1</v>
      </c>
      <c r="G18" s="751"/>
      <c r="H18" s="816"/>
      <c r="I18" s="753"/>
      <c r="J18" s="753">
        <v>1</v>
      </c>
      <c r="K18" s="753"/>
      <c r="L18" s="753">
        <v>1</v>
      </c>
      <c r="M18" s="753"/>
      <c r="N18" s="753"/>
      <c r="O18" s="753"/>
      <c r="P18" s="754">
        <v>20607</v>
      </c>
      <c r="Q18" s="754">
        <v>20971</v>
      </c>
      <c r="R18" s="751">
        <f>SUM(I18:N18)/2</f>
        <v>1</v>
      </c>
      <c r="S18" s="755"/>
    </row>
    <row r="19" spans="1:19" s="756" customFormat="1" ht="21">
      <c r="A19" s="751">
        <v>39</v>
      </c>
      <c r="B19" s="751" t="s">
        <v>135</v>
      </c>
      <c r="C19" s="752" t="s">
        <v>130</v>
      </c>
      <c r="D19" s="751">
        <v>1</v>
      </c>
      <c r="E19" s="751"/>
      <c r="F19" s="751">
        <v>1</v>
      </c>
      <c r="G19" s="751"/>
      <c r="H19" s="816"/>
      <c r="I19" s="753"/>
      <c r="J19" s="753">
        <v>1</v>
      </c>
      <c r="K19" s="753"/>
      <c r="L19" s="753">
        <v>1</v>
      </c>
      <c r="M19" s="753"/>
      <c r="N19" s="753"/>
      <c r="O19" s="753"/>
      <c r="P19" s="754">
        <v>20607</v>
      </c>
      <c r="Q19" s="754">
        <v>20971</v>
      </c>
      <c r="R19" s="751">
        <f>SUM(I19:N19)/2</f>
        <v>1</v>
      </c>
      <c r="S19" s="755"/>
    </row>
    <row r="20" spans="1:19" s="756" customFormat="1" ht="21">
      <c r="A20" s="751">
        <v>40</v>
      </c>
      <c r="B20" s="751" t="s">
        <v>136</v>
      </c>
      <c r="C20" s="752" t="s">
        <v>131</v>
      </c>
      <c r="D20" s="751">
        <v>1</v>
      </c>
      <c r="E20" s="751"/>
      <c r="F20" s="751">
        <v>1</v>
      </c>
      <c r="G20" s="751"/>
      <c r="H20" s="816"/>
      <c r="I20" s="753"/>
      <c r="J20" s="753">
        <v>1</v>
      </c>
      <c r="K20" s="753"/>
      <c r="L20" s="753">
        <v>1</v>
      </c>
      <c r="M20" s="753"/>
      <c r="N20" s="753"/>
      <c r="O20" s="753"/>
      <c r="P20" s="754">
        <v>20607</v>
      </c>
      <c r="Q20" s="754">
        <v>20971</v>
      </c>
      <c r="R20" s="751">
        <f>SUM(I20:N20)/2</f>
        <v>1</v>
      </c>
      <c r="S20" s="755"/>
    </row>
    <row r="21" spans="1:19" s="756" customFormat="1" ht="21">
      <c r="A21" s="751">
        <v>41</v>
      </c>
      <c r="B21" s="751" t="s">
        <v>136</v>
      </c>
      <c r="C21" s="752" t="s">
        <v>133</v>
      </c>
      <c r="D21" s="751">
        <v>1</v>
      </c>
      <c r="E21" s="751"/>
      <c r="F21" s="751">
        <v>1</v>
      </c>
      <c r="G21" s="751"/>
      <c r="H21" s="816"/>
      <c r="I21" s="753"/>
      <c r="J21" s="753">
        <v>1</v>
      </c>
      <c r="K21" s="753"/>
      <c r="L21" s="753">
        <v>1</v>
      </c>
      <c r="M21" s="753"/>
      <c r="N21" s="753"/>
      <c r="O21" s="753"/>
      <c r="P21" s="754">
        <v>20607</v>
      </c>
      <c r="Q21" s="754">
        <v>20971</v>
      </c>
      <c r="R21" s="751">
        <f>SUM(I21:N21)/2</f>
        <v>1</v>
      </c>
      <c r="S21" s="758"/>
    </row>
    <row r="22" spans="1:19" s="756" customFormat="1" ht="21">
      <c r="A22" s="751">
        <v>42</v>
      </c>
      <c r="B22" s="751" t="s">
        <v>136</v>
      </c>
      <c r="C22" s="752" t="s">
        <v>134</v>
      </c>
      <c r="D22" s="751">
        <v>1</v>
      </c>
      <c r="E22" s="751"/>
      <c r="F22" s="751">
        <v>1</v>
      </c>
      <c r="G22" s="751"/>
      <c r="H22" s="817"/>
      <c r="I22" s="753"/>
      <c r="J22" s="753">
        <v>1</v>
      </c>
      <c r="K22" s="753"/>
      <c r="L22" s="753">
        <v>1</v>
      </c>
      <c r="M22" s="753"/>
      <c r="N22" s="753"/>
      <c r="O22" s="753"/>
      <c r="P22" s="754">
        <v>20607</v>
      </c>
      <c r="Q22" s="754">
        <v>20971</v>
      </c>
      <c r="R22" s="751">
        <f>SUM(I22:N22)/2</f>
        <v>1</v>
      </c>
      <c r="S22" s="755"/>
    </row>
    <row r="23" spans="1:19" s="756" customFormat="1" ht="21">
      <c r="A23" s="751">
        <v>48</v>
      </c>
      <c r="B23" s="751" t="s">
        <v>100</v>
      </c>
      <c r="C23" s="752" t="s">
        <v>101</v>
      </c>
      <c r="D23" s="751">
        <v>1</v>
      </c>
      <c r="E23" s="751"/>
      <c r="F23" s="751">
        <v>1</v>
      </c>
      <c r="G23" s="751"/>
      <c r="H23" s="816"/>
      <c r="I23" s="753"/>
      <c r="J23" s="753">
        <v>1</v>
      </c>
      <c r="K23" s="753"/>
      <c r="L23" s="753"/>
      <c r="M23" s="753">
        <v>1</v>
      </c>
      <c r="N23" s="753"/>
      <c r="O23" s="753"/>
      <c r="P23" s="754">
        <v>20607</v>
      </c>
      <c r="Q23" s="754">
        <v>20971</v>
      </c>
      <c r="R23" s="751">
        <f>SUM(I23:N23)/2</f>
        <v>1</v>
      </c>
      <c r="S23" s="755"/>
    </row>
    <row r="24" spans="1:256" ht="21">
      <c r="A24" s="31">
        <v>2</v>
      </c>
      <c r="B24" s="31" t="s">
        <v>111</v>
      </c>
      <c r="C24" s="57" t="s">
        <v>118</v>
      </c>
      <c r="D24" s="31"/>
      <c r="E24" s="31">
        <v>1</v>
      </c>
      <c r="F24" s="31">
        <v>1</v>
      </c>
      <c r="G24" s="31"/>
      <c r="H24" s="816"/>
      <c r="I24" s="67">
        <v>1</v>
      </c>
      <c r="J24" s="67"/>
      <c r="K24" s="67"/>
      <c r="L24" s="67">
        <v>1</v>
      </c>
      <c r="M24" s="67"/>
      <c r="N24" s="67"/>
      <c r="O24" s="67"/>
      <c r="P24" s="89">
        <v>20607</v>
      </c>
      <c r="Q24" s="89">
        <v>20971</v>
      </c>
      <c r="R24" s="31">
        <f>SUM(I24:N24)/2</f>
        <v>1</v>
      </c>
      <c r="S24" s="30"/>
      <c r="X24" s="759">
        <f>SUM(L25:L47)</f>
        <v>18.5</v>
      </c>
      <c r="IV24" s="23">
        <f>SUM(A24:IU24)</f>
        <v>41603.5</v>
      </c>
    </row>
    <row r="25" spans="1:256" ht="21">
      <c r="A25" s="31">
        <v>4</v>
      </c>
      <c r="B25" s="31" t="s">
        <v>70</v>
      </c>
      <c r="C25" s="57" t="s">
        <v>84</v>
      </c>
      <c r="D25" s="31"/>
      <c r="E25" s="31">
        <v>1</v>
      </c>
      <c r="F25" s="31">
        <v>1</v>
      </c>
      <c r="G25" s="31"/>
      <c r="H25" s="816"/>
      <c r="I25" s="67"/>
      <c r="J25" s="67">
        <v>0</v>
      </c>
      <c r="K25" s="67"/>
      <c r="L25" s="67">
        <v>0</v>
      </c>
      <c r="M25" s="67"/>
      <c r="N25" s="67"/>
      <c r="O25" s="67"/>
      <c r="P25" s="89">
        <v>20857</v>
      </c>
      <c r="Q25" s="89">
        <v>20971</v>
      </c>
      <c r="R25" s="31">
        <f>SUM(I25:N25)/2</f>
        <v>0</v>
      </c>
      <c r="S25" s="30"/>
      <c r="IV25" s="23">
        <f>SUM(A25:IU25)</f>
        <v>41834</v>
      </c>
    </row>
    <row r="26" spans="1:256" ht="21">
      <c r="A26" s="31">
        <v>5</v>
      </c>
      <c r="B26" s="31" t="s">
        <v>70</v>
      </c>
      <c r="C26" s="57" t="s">
        <v>85</v>
      </c>
      <c r="D26" s="31"/>
      <c r="E26" s="31">
        <v>1</v>
      </c>
      <c r="F26" s="31">
        <v>1</v>
      </c>
      <c r="G26" s="31"/>
      <c r="H26" s="816"/>
      <c r="I26" s="67"/>
      <c r="J26" s="67">
        <v>0</v>
      </c>
      <c r="K26" s="67"/>
      <c r="L26" s="67">
        <v>0</v>
      </c>
      <c r="M26" s="67"/>
      <c r="N26" s="67"/>
      <c r="O26" s="67"/>
      <c r="P26" s="89">
        <v>20927</v>
      </c>
      <c r="Q26" s="89">
        <v>20971</v>
      </c>
      <c r="R26" s="31">
        <f>SUM(I26:N26)/2</f>
        <v>0</v>
      </c>
      <c r="S26" s="30"/>
      <c r="IV26" s="23">
        <f>SUM(A26:IU26)</f>
        <v>41905</v>
      </c>
    </row>
    <row r="27" spans="1:256" ht="21">
      <c r="A27" s="31">
        <v>8</v>
      </c>
      <c r="B27" s="56" t="s">
        <v>111</v>
      </c>
      <c r="C27" s="138" t="s">
        <v>126</v>
      </c>
      <c r="D27" s="56"/>
      <c r="E27" s="56">
        <v>1</v>
      </c>
      <c r="F27" s="56"/>
      <c r="G27" s="56">
        <v>1</v>
      </c>
      <c r="H27" s="816"/>
      <c r="I27" s="146"/>
      <c r="J27" s="146">
        <v>0</v>
      </c>
      <c r="K27" s="146"/>
      <c r="L27" s="146">
        <v>0</v>
      </c>
      <c r="M27" s="146"/>
      <c r="N27" s="146"/>
      <c r="O27" s="146"/>
      <c r="P27" s="104">
        <v>20800</v>
      </c>
      <c r="Q27" s="104">
        <v>20971</v>
      </c>
      <c r="R27" s="31">
        <f>SUM(I27:N27)/2</f>
        <v>0</v>
      </c>
      <c r="S27" s="139" t="s">
        <v>125</v>
      </c>
      <c r="IV27" s="23">
        <f>SUM(A27:IU27)</f>
        <v>41781</v>
      </c>
    </row>
    <row r="28" spans="1:256" ht="21">
      <c r="A28" s="31">
        <v>9</v>
      </c>
      <c r="B28" s="56" t="s">
        <v>111</v>
      </c>
      <c r="C28" s="138" t="s">
        <v>127</v>
      </c>
      <c r="D28" s="56"/>
      <c r="E28" s="56">
        <v>1</v>
      </c>
      <c r="F28" s="56"/>
      <c r="G28" s="56">
        <v>1</v>
      </c>
      <c r="H28" s="816"/>
      <c r="I28" s="146"/>
      <c r="J28" s="146">
        <v>0</v>
      </c>
      <c r="K28" s="146"/>
      <c r="L28" s="146">
        <v>0</v>
      </c>
      <c r="M28" s="146"/>
      <c r="N28" s="146"/>
      <c r="O28" s="146"/>
      <c r="P28" s="104">
        <v>20800</v>
      </c>
      <c r="Q28" s="104">
        <v>20971</v>
      </c>
      <c r="R28" s="31">
        <f>SUM(I28:N28)/2</f>
        <v>0</v>
      </c>
      <c r="S28" s="139" t="s">
        <v>125</v>
      </c>
      <c r="IV28" s="23">
        <f>SUM(A28:IU28)</f>
        <v>41782</v>
      </c>
    </row>
    <row r="29" spans="1:256" ht="21">
      <c r="A29" s="31">
        <v>10</v>
      </c>
      <c r="B29" s="31" t="s">
        <v>70</v>
      </c>
      <c r="C29" s="57" t="s">
        <v>82</v>
      </c>
      <c r="D29" s="31"/>
      <c r="E29" s="31">
        <v>1</v>
      </c>
      <c r="F29" s="31">
        <v>1</v>
      </c>
      <c r="G29" s="31"/>
      <c r="H29" s="816"/>
      <c r="I29" s="67"/>
      <c r="J29" s="67">
        <v>0.5</v>
      </c>
      <c r="K29" s="67"/>
      <c r="L29" s="67">
        <v>0.5</v>
      </c>
      <c r="M29" s="67"/>
      <c r="N29" s="67"/>
      <c r="O29" s="67"/>
      <c r="P29" s="89">
        <v>20730</v>
      </c>
      <c r="Q29" s="89">
        <v>20971</v>
      </c>
      <c r="R29" s="31">
        <f>SUM(I29:N29)/2</f>
        <v>0.5</v>
      </c>
      <c r="S29" s="30" t="s">
        <v>83</v>
      </c>
      <c r="IV29" s="23">
        <f>SUM(A29:IU29)</f>
        <v>41714.5</v>
      </c>
    </row>
    <row r="30" spans="1:256" ht="21">
      <c r="A30" s="31">
        <v>11</v>
      </c>
      <c r="B30" s="31" t="s">
        <v>70</v>
      </c>
      <c r="C30" s="57" t="s">
        <v>74</v>
      </c>
      <c r="D30" s="31"/>
      <c r="E30" s="31">
        <v>1</v>
      </c>
      <c r="F30" s="31">
        <v>1</v>
      </c>
      <c r="G30" s="31"/>
      <c r="H30" s="816"/>
      <c r="I30" s="67"/>
      <c r="J30" s="67">
        <v>1</v>
      </c>
      <c r="K30" s="67"/>
      <c r="L30" s="67">
        <v>1</v>
      </c>
      <c r="M30" s="67"/>
      <c r="N30" s="67"/>
      <c r="O30" s="67"/>
      <c r="P30" s="89">
        <v>20607</v>
      </c>
      <c r="Q30" s="89">
        <v>20971</v>
      </c>
      <c r="R30" s="31">
        <f>SUM(I30:N30)/2</f>
        <v>1</v>
      </c>
      <c r="S30" s="30"/>
      <c r="IV30" s="23">
        <f>SUM(A30:IU30)</f>
        <v>41594</v>
      </c>
    </row>
    <row r="31" spans="1:256" ht="21">
      <c r="A31" s="31">
        <v>12</v>
      </c>
      <c r="B31" s="31" t="s">
        <v>70</v>
      </c>
      <c r="C31" s="57" t="s">
        <v>75</v>
      </c>
      <c r="D31" s="31"/>
      <c r="E31" s="31">
        <v>1</v>
      </c>
      <c r="F31" s="31">
        <v>1</v>
      </c>
      <c r="G31" s="31"/>
      <c r="H31" s="816"/>
      <c r="I31" s="67"/>
      <c r="J31" s="67">
        <v>1</v>
      </c>
      <c r="K31" s="67"/>
      <c r="L31" s="67">
        <v>1</v>
      </c>
      <c r="M31" s="67"/>
      <c r="N31" s="67"/>
      <c r="O31" s="67"/>
      <c r="P31" s="89">
        <v>20607</v>
      </c>
      <c r="Q31" s="89">
        <v>20971</v>
      </c>
      <c r="R31" s="31">
        <f>SUM(I31:N31)/2</f>
        <v>1</v>
      </c>
      <c r="S31" s="30"/>
      <c r="IV31" s="23">
        <f>SUM(A31:IU31)</f>
        <v>41595</v>
      </c>
    </row>
    <row r="32" spans="1:256" ht="21">
      <c r="A32" s="31">
        <v>13</v>
      </c>
      <c r="B32" s="31" t="s">
        <v>70</v>
      </c>
      <c r="C32" s="57" t="s">
        <v>76</v>
      </c>
      <c r="D32" s="31"/>
      <c r="E32" s="31">
        <v>1</v>
      </c>
      <c r="F32" s="31">
        <v>1</v>
      </c>
      <c r="G32" s="31"/>
      <c r="H32" s="816"/>
      <c r="I32" s="67"/>
      <c r="J32" s="67">
        <v>1</v>
      </c>
      <c r="K32" s="67"/>
      <c r="L32" s="67">
        <v>1</v>
      </c>
      <c r="M32" s="67"/>
      <c r="N32" s="67"/>
      <c r="O32" s="67"/>
      <c r="P32" s="89">
        <v>20607</v>
      </c>
      <c r="Q32" s="89">
        <v>20971</v>
      </c>
      <c r="R32" s="31">
        <f>SUM(I32:N32)/2</f>
        <v>1</v>
      </c>
      <c r="S32" s="30"/>
      <c r="IV32" s="23">
        <f>SUM(A32:IU32)</f>
        <v>41596</v>
      </c>
    </row>
    <row r="33" spans="1:256" ht="21">
      <c r="A33" s="31">
        <v>14</v>
      </c>
      <c r="B33" s="31" t="s">
        <v>70</v>
      </c>
      <c r="C33" s="57" t="s">
        <v>77</v>
      </c>
      <c r="D33" s="31"/>
      <c r="E33" s="31">
        <v>1</v>
      </c>
      <c r="F33" s="31">
        <v>1</v>
      </c>
      <c r="G33" s="31"/>
      <c r="H33" s="816"/>
      <c r="I33" s="67"/>
      <c r="J33" s="67">
        <v>1</v>
      </c>
      <c r="K33" s="67"/>
      <c r="L33" s="67">
        <v>1</v>
      </c>
      <c r="M33" s="67"/>
      <c r="N33" s="67"/>
      <c r="O33" s="67"/>
      <c r="P33" s="89">
        <v>20607</v>
      </c>
      <c r="Q33" s="89">
        <v>20971</v>
      </c>
      <c r="R33" s="31">
        <f>SUM(I33:N33)/2</f>
        <v>1</v>
      </c>
      <c r="S33" s="30"/>
      <c r="IV33" s="23">
        <f>SUM(A33:IU33)</f>
        <v>41597</v>
      </c>
    </row>
    <row r="34" spans="1:256" ht="21">
      <c r="A34" s="31">
        <v>15</v>
      </c>
      <c r="B34" s="31" t="s">
        <v>70</v>
      </c>
      <c r="C34" s="57" t="s">
        <v>78</v>
      </c>
      <c r="D34" s="31"/>
      <c r="E34" s="31">
        <v>1</v>
      </c>
      <c r="F34" s="31">
        <v>1</v>
      </c>
      <c r="G34" s="31"/>
      <c r="H34" s="816"/>
      <c r="I34" s="67"/>
      <c r="J34" s="67">
        <v>1</v>
      </c>
      <c r="K34" s="67"/>
      <c r="L34" s="67">
        <v>1</v>
      </c>
      <c r="M34" s="67"/>
      <c r="N34" s="67"/>
      <c r="O34" s="67"/>
      <c r="P34" s="89">
        <v>20607</v>
      </c>
      <c r="Q34" s="89">
        <v>20971</v>
      </c>
      <c r="R34" s="31">
        <f>SUM(I34:N34)/2</f>
        <v>1</v>
      </c>
      <c r="S34" s="30"/>
      <c r="IV34" s="23">
        <f>SUM(A34:IU34)</f>
        <v>41598</v>
      </c>
    </row>
    <row r="35" spans="1:256" ht="21">
      <c r="A35" s="31">
        <v>16</v>
      </c>
      <c r="B35" s="31" t="s">
        <v>70</v>
      </c>
      <c r="C35" s="57" t="s">
        <v>79</v>
      </c>
      <c r="D35" s="31"/>
      <c r="E35" s="31">
        <v>1</v>
      </c>
      <c r="F35" s="31">
        <v>1</v>
      </c>
      <c r="G35" s="31"/>
      <c r="H35" s="816"/>
      <c r="I35" s="67"/>
      <c r="J35" s="67">
        <v>1</v>
      </c>
      <c r="K35" s="67"/>
      <c r="L35" s="67">
        <v>1</v>
      </c>
      <c r="M35" s="67"/>
      <c r="N35" s="67"/>
      <c r="O35" s="67"/>
      <c r="P35" s="89">
        <v>20607</v>
      </c>
      <c r="Q35" s="89">
        <v>20971</v>
      </c>
      <c r="R35" s="31">
        <f>SUM(I35:N35)/2</f>
        <v>1</v>
      </c>
      <c r="S35" s="30"/>
      <c r="IV35" s="23">
        <f>SUM(A35:IU35)</f>
        <v>41599</v>
      </c>
    </row>
    <row r="36" spans="1:256" ht="21">
      <c r="A36" s="31">
        <v>17</v>
      </c>
      <c r="B36" s="31" t="s">
        <v>70</v>
      </c>
      <c r="C36" s="57" t="s">
        <v>80</v>
      </c>
      <c r="D36" s="31"/>
      <c r="E36" s="31">
        <v>1</v>
      </c>
      <c r="F36" s="31">
        <v>1</v>
      </c>
      <c r="G36" s="31"/>
      <c r="H36" s="816"/>
      <c r="I36" s="67"/>
      <c r="J36" s="67">
        <v>1</v>
      </c>
      <c r="K36" s="67"/>
      <c r="L36" s="67">
        <v>1</v>
      </c>
      <c r="M36" s="67"/>
      <c r="N36" s="67"/>
      <c r="O36" s="67"/>
      <c r="P36" s="89">
        <v>20607</v>
      </c>
      <c r="Q36" s="89">
        <v>20971</v>
      </c>
      <c r="R36" s="31">
        <f>SUM(I36:N36)/2</f>
        <v>1</v>
      </c>
      <c r="S36" s="30"/>
      <c r="IV36" s="23">
        <f>SUM(A36:IU36)</f>
        <v>41600</v>
      </c>
    </row>
    <row r="37" spans="1:256" ht="21">
      <c r="A37" s="31">
        <v>18</v>
      </c>
      <c r="B37" s="31" t="s">
        <v>70</v>
      </c>
      <c r="C37" s="57" t="s">
        <v>81</v>
      </c>
      <c r="D37" s="31"/>
      <c r="E37" s="31">
        <v>1</v>
      </c>
      <c r="F37" s="31">
        <v>1</v>
      </c>
      <c r="G37" s="31"/>
      <c r="H37" s="816"/>
      <c r="I37" s="67"/>
      <c r="J37" s="67">
        <v>1</v>
      </c>
      <c r="K37" s="67"/>
      <c r="L37" s="67">
        <v>1</v>
      </c>
      <c r="M37" s="67"/>
      <c r="N37" s="67"/>
      <c r="O37" s="67"/>
      <c r="P37" s="89">
        <v>20607</v>
      </c>
      <c r="Q37" s="89">
        <v>20971</v>
      </c>
      <c r="R37" s="31">
        <f>SUM(I37:N37)/2</f>
        <v>1</v>
      </c>
      <c r="S37" s="30"/>
      <c r="IV37" s="23">
        <f>SUM(A37:IU37)</f>
        <v>41601</v>
      </c>
    </row>
    <row r="38" spans="1:256" ht="21">
      <c r="A38" s="31">
        <v>19</v>
      </c>
      <c r="B38" s="31" t="s">
        <v>86</v>
      </c>
      <c r="C38" s="57" t="s">
        <v>92</v>
      </c>
      <c r="D38" s="31"/>
      <c r="E38" s="31">
        <v>1</v>
      </c>
      <c r="F38" s="31">
        <v>1</v>
      </c>
      <c r="G38" s="31"/>
      <c r="H38" s="816"/>
      <c r="I38" s="67"/>
      <c r="J38" s="67">
        <v>1</v>
      </c>
      <c r="K38" s="67"/>
      <c r="L38" s="67">
        <v>1</v>
      </c>
      <c r="M38" s="67"/>
      <c r="N38" s="67"/>
      <c r="O38" s="67"/>
      <c r="P38" s="89">
        <v>20607</v>
      </c>
      <c r="Q38" s="89">
        <v>20971</v>
      </c>
      <c r="R38" s="31">
        <f>SUM(I38:N38)/2</f>
        <v>1</v>
      </c>
      <c r="S38" s="30"/>
      <c r="IV38" s="23">
        <f>SUM(A38:IU38)</f>
        <v>41602</v>
      </c>
    </row>
    <row r="39" spans="1:256" ht="21">
      <c r="A39" s="31">
        <v>20</v>
      </c>
      <c r="B39" s="31" t="s">
        <v>86</v>
      </c>
      <c r="C39" s="57" t="s">
        <v>93</v>
      </c>
      <c r="D39" s="31"/>
      <c r="E39" s="31">
        <v>1</v>
      </c>
      <c r="F39" s="31">
        <v>1</v>
      </c>
      <c r="G39" s="31"/>
      <c r="H39" s="816"/>
      <c r="I39" s="67"/>
      <c r="J39" s="67">
        <v>1</v>
      </c>
      <c r="K39" s="67"/>
      <c r="L39" s="67">
        <v>1</v>
      </c>
      <c r="M39" s="67"/>
      <c r="N39" s="67"/>
      <c r="O39" s="67"/>
      <c r="P39" s="89">
        <v>20607</v>
      </c>
      <c r="Q39" s="89">
        <v>20971</v>
      </c>
      <c r="R39" s="31">
        <f>SUM(I39:N39)/2</f>
        <v>1</v>
      </c>
      <c r="S39" s="30"/>
      <c r="IV39" s="23">
        <f>SUM(A39:IU39)</f>
        <v>41603</v>
      </c>
    </row>
    <row r="40" spans="1:256" ht="21">
      <c r="A40" s="31">
        <v>21</v>
      </c>
      <c r="B40" s="31" t="s">
        <v>86</v>
      </c>
      <c r="C40" s="57" t="s">
        <v>96</v>
      </c>
      <c r="D40" s="31"/>
      <c r="E40" s="31">
        <v>1</v>
      </c>
      <c r="F40" s="31">
        <v>1</v>
      </c>
      <c r="G40" s="31"/>
      <c r="H40" s="816"/>
      <c r="I40" s="67"/>
      <c r="J40" s="67">
        <v>1</v>
      </c>
      <c r="K40" s="67"/>
      <c r="L40" s="67">
        <v>1</v>
      </c>
      <c r="M40" s="67"/>
      <c r="N40" s="67"/>
      <c r="O40" s="67"/>
      <c r="P40" s="89">
        <v>20607</v>
      </c>
      <c r="Q40" s="89">
        <v>20971</v>
      </c>
      <c r="R40" s="31">
        <f>SUM(I40:N40)/2</f>
        <v>1</v>
      </c>
      <c r="S40" s="30"/>
      <c r="IV40" s="23">
        <f>SUM(A40:IU40)</f>
        <v>41604</v>
      </c>
    </row>
    <row r="41" spans="1:256" ht="21">
      <c r="A41" s="31">
        <v>22</v>
      </c>
      <c r="B41" s="31" t="s">
        <v>86</v>
      </c>
      <c r="C41" s="57" t="s">
        <v>97</v>
      </c>
      <c r="D41" s="31"/>
      <c r="E41" s="31">
        <v>1</v>
      </c>
      <c r="F41" s="31">
        <v>1</v>
      </c>
      <c r="G41" s="31"/>
      <c r="H41" s="816"/>
      <c r="I41" s="67"/>
      <c r="J41" s="67">
        <v>1</v>
      </c>
      <c r="K41" s="67"/>
      <c r="L41" s="67">
        <v>1</v>
      </c>
      <c r="M41" s="67"/>
      <c r="N41" s="67"/>
      <c r="O41" s="67"/>
      <c r="P41" s="89">
        <v>20607</v>
      </c>
      <c r="Q41" s="89">
        <v>20971</v>
      </c>
      <c r="R41" s="31">
        <f>SUM(I41:N41)/2</f>
        <v>1</v>
      </c>
      <c r="S41" s="30"/>
      <c r="IV41" s="23">
        <f>SUM(A41:IU41)</f>
        <v>41605</v>
      </c>
    </row>
    <row r="42" spans="1:256" ht="21">
      <c r="A42" s="31">
        <v>31</v>
      </c>
      <c r="B42" s="31" t="s">
        <v>111</v>
      </c>
      <c r="C42" s="57" t="s">
        <v>114</v>
      </c>
      <c r="D42" s="31"/>
      <c r="E42" s="31">
        <v>1</v>
      </c>
      <c r="F42" s="31">
        <v>1</v>
      </c>
      <c r="G42" s="31"/>
      <c r="H42" s="816"/>
      <c r="I42" s="67"/>
      <c r="J42" s="67">
        <v>1</v>
      </c>
      <c r="K42" s="67"/>
      <c r="L42" s="67">
        <v>1</v>
      </c>
      <c r="M42" s="67"/>
      <c r="N42" s="67"/>
      <c r="O42" s="67"/>
      <c r="P42" s="89">
        <v>20607</v>
      </c>
      <c r="Q42" s="89">
        <v>20971</v>
      </c>
      <c r="R42" s="31">
        <f>SUM(I42:N42)/2</f>
        <v>1</v>
      </c>
      <c r="S42" s="30"/>
      <c r="IV42" s="23">
        <f>SUM(A42:IU42)</f>
        <v>41614</v>
      </c>
    </row>
    <row r="43" spans="1:256" ht="21">
      <c r="A43" s="31">
        <v>32</v>
      </c>
      <c r="B43" s="31" t="s">
        <v>111</v>
      </c>
      <c r="C43" s="57" t="s">
        <v>115</v>
      </c>
      <c r="D43" s="31"/>
      <c r="E43" s="31">
        <v>1</v>
      </c>
      <c r="F43" s="31">
        <v>1</v>
      </c>
      <c r="G43" s="31"/>
      <c r="H43" s="816"/>
      <c r="I43" s="67"/>
      <c r="J43" s="67">
        <v>1</v>
      </c>
      <c r="K43" s="67"/>
      <c r="L43" s="67">
        <v>1</v>
      </c>
      <c r="M43" s="67"/>
      <c r="N43" s="67"/>
      <c r="O43" s="67"/>
      <c r="P43" s="89">
        <v>20607</v>
      </c>
      <c r="Q43" s="89">
        <v>20971</v>
      </c>
      <c r="R43" s="31">
        <f>SUM(I43:N43)/2</f>
        <v>1</v>
      </c>
      <c r="S43" s="30"/>
      <c r="IV43" s="23">
        <f>SUM(A43:IU43)</f>
        <v>41615</v>
      </c>
    </row>
    <row r="44" spans="1:256" ht="21">
      <c r="A44" s="31">
        <v>33</v>
      </c>
      <c r="B44" s="31" t="s">
        <v>111</v>
      </c>
      <c r="C44" s="57" t="s">
        <v>119</v>
      </c>
      <c r="D44" s="31"/>
      <c r="E44" s="31">
        <v>1</v>
      </c>
      <c r="F44" s="31">
        <v>1</v>
      </c>
      <c r="G44" s="31"/>
      <c r="H44" s="816"/>
      <c r="I44" s="67"/>
      <c r="J44" s="67">
        <v>1</v>
      </c>
      <c r="K44" s="67"/>
      <c r="L44" s="67">
        <v>1</v>
      </c>
      <c r="M44" s="67"/>
      <c r="N44" s="67"/>
      <c r="O44" s="67"/>
      <c r="P44" s="89">
        <v>20607</v>
      </c>
      <c r="Q44" s="89">
        <v>20971</v>
      </c>
      <c r="R44" s="31">
        <f>SUM(I44:N44)/2</f>
        <v>1</v>
      </c>
      <c r="S44" s="30"/>
      <c r="IV44" s="23">
        <f>SUM(A44:IU44)</f>
        <v>41616</v>
      </c>
    </row>
    <row r="45" spans="1:256" ht="21">
      <c r="A45" s="31">
        <v>34</v>
      </c>
      <c r="B45" s="31" t="s">
        <v>111</v>
      </c>
      <c r="C45" s="57" t="s">
        <v>120</v>
      </c>
      <c r="D45" s="31"/>
      <c r="E45" s="31">
        <v>1</v>
      </c>
      <c r="F45" s="31">
        <v>1</v>
      </c>
      <c r="G45" s="31"/>
      <c r="H45" s="816"/>
      <c r="I45" s="67"/>
      <c r="J45" s="67">
        <v>1</v>
      </c>
      <c r="K45" s="67"/>
      <c r="L45" s="67">
        <v>1</v>
      </c>
      <c r="M45" s="67"/>
      <c r="N45" s="67"/>
      <c r="O45" s="67"/>
      <c r="P45" s="89">
        <v>20607</v>
      </c>
      <c r="Q45" s="89">
        <v>20971</v>
      </c>
      <c r="R45" s="31">
        <f>SUM(I45:N45)/2</f>
        <v>1</v>
      </c>
      <c r="S45" s="30"/>
      <c r="IV45" s="23">
        <f>SUM(A45:IU45)</f>
        <v>41617</v>
      </c>
    </row>
    <row r="46" spans="1:256" ht="21">
      <c r="A46" s="31">
        <v>35</v>
      </c>
      <c r="B46" s="56" t="s">
        <v>111</v>
      </c>
      <c r="C46" s="138" t="s">
        <v>1151</v>
      </c>
      <c r="D46" s="92"/>
      <c r="E46" s="56">
        <v>1</v>
      </c>
      <c r="F46" s="56">
        <v>1</v>
      </c>
      <c r="G46" s="56"/>
      <c r="H46" s="816"/>
      <c r="I46" s="146"/>
      <c r="J46" s="146">
        <v>1</v>
      </c>
      <c r="K46" s="146"/>
      <c r="L46" s="146">
        <v>1</v>
      </c>
      <c r="M46" s="146"/>
      <c r="N46" s="146"/>
      <c r="O46" s="146"/>
      <c r="P46" s="104">
        <v>20607</v>
      </c>
      <c r="Q46" s="104">
        <v>20971</v>
      </c>
      <c r="R46" s="31">
        <f>SUM(I46:N46)/2</f>
        <v>1</v>
      </c>
      <c r="S46" s="91"/>
      <c r="IV46" s="23">
        <f>SUM(A46:IU46)</f>
        <v>41618</v>
      </c>
    </row>
    <row r="47" spans="1:256" ht="21">
      <c r="A47" s="31">
        <v>36</v>
      </c>
      <c r="B47" s="31" t="s">
        <v>111</v>
      </c>
      <c r="C47" s="57" t="s">
        <v>122</v>
      </c>
      <c r="D47" s="31"/>
      <c r="E47" s="31">
        <v>1</v>
      </c>
      <c r="F47" s="31"/>
      <c r="G47" s="31">
        <v>1</v>
      </c>
      <c r="H47" s="816"/>
      <c r="I47" s="67"/>
      <c r="J47" s="67">
        <v>1</v>
      </c>
      <c r="K47" s="67"/>
      <c r="L47" s="67">
        <v>1</v>
      </c>
      <c r="M47" s="67"/>
      <c r="N47" s="67"/>
      <c r="O47" s="67"/>
      <c r="P47" s="89">
        <v>20607</v>
      </c>
      <c r="Q47" s="89">
        <v>20971</v>
      </c>
      <c r="R47" s="31">
        <f>SUM(I47:N47)/2</f>
        <v>1</v>
      </c>
      <c r="S47" s="62"/>
      <c r="IV47" s="23">
        <f>SUM(A47:IU47)</f>
        <v>41619</v>
      </c>
    </row>
    <row r="48" spans="1:256" ht="21">
      <c r="A48" s="31">
        <v>52</v>
      </c>
      <c r="B48" s="31" t="s">
        <v>86</v>
      </c>
      <c r="C48" s="57" t="s">
        <v>94</v>
      </c>
      <c r="D48" s="31"/>
      <c r="E48" s="31">
        <v>1</v>
      </c>
      <c r="F48" s="31">
        <v>1</v>
      </c>
      <c r="G48" s="31"/>
      <c r="H48" s="816"/>
      <c r="I48" s="67"/>
      <c r="J48" s="67"/>
      <c r="K48" s="67">
        <v>1</v>
      </c>
      <c r="L48" s="67">
        <v>1</v>
      </c>
      <c r="M48" s="67"/>
      <c r="N48" s="67"/>
      <c r="O48" s="67"/>
      <c r="P48" s="89">
        <v>20607</v>
      </c>
      <c r="Q48" s="89">
        <v>20971</v>
      </c>
      <c r="R48" s="31">
        <f>SUM(I48:N48)/2</f>
        <v>1</v>
      </c>
      <c r="S48" s="30"/>
      <c r="W48" s="759">
        <f>SUM(L48:L50)</f>
        <v>3</v>
      </c>
      <c r="IV48" s="23">
        <f>SUM(A48:IU48)</f>
        <v>41638</v>
      </c>
    </row>
    <row r="49" spans="1:256" ht="21">
      <c r="A49" s="31">
        <v>53</v>
      </c>
      <c r="B49" s="31" t="s">
        <v>111</v>
      </c>
      <c r="C49" s="57" t="s">
        <v>112</v>
      </c>
      <c r="D49" s="31"/>
      <c r="E49" s="31">
        <v>1</v>
      </c>
      <c r="F49" s="31">
        <v>1</v>
      </c>
      <c r="G49" s="31"/>
      <c r="H49" s="816"/>
      <c r="I49" s="67"/>
      <c r="J49" s="67"/>
      <c r="K49" s="67">
        <v>1</v>
      </c>
      <c r="L49" s="67">
        <v>1</v>
      </c>
      <c r="M49" s="67"/>
      <c r="N49" s="67"/>
      <c r="O49" s="67"/>
      <c r="P49" s="89">
        <v>20607</v>
      </c>
      <c r="Q49" s="89">
        <v>20971</v>
      </c>
      <c r="R49" s="31">
        <f>SUM(I49:N49)/2</f>
        <v>1</v>
      </c>
      <c r="S49" s="30"/>
      <c r="IV49" s="23">
        <f>SUM(A49:IU49)</f>
        <v>41636</v>
      </c>
    </row>
    <row r="50" spans="1:256" ht="21">
      <c r="A50" s="31">
        <v>54</v>
      </c>
      <c r="B50" s="31" t="s">
        <v>111</v>
      </c>
      <c r="C50" s="57" t="s">
        <v>117</v>
      </c>
      <c r="D50" s="31"/>
      <c r="E50" s="31">
        <v>1</v>
      </c>
      <c r="F50" s="31">
        <v>1</v>
      </c>
      <c r="G50" s="31"/>
      <c r="H50" s="816"/>
      <c r="I50" s="67"/>
      <c r="J50" s="67"/>
      <c r="K50" s="67">
        <v>1</v>
      </c>
      <c r="L50" s="67">
        <v>1</v>
      </c>
      <c r="M50" s="67"/>
      <c r="N50" s="67"/>
      <c r="O50" s="67"/>
      <c r="P50" s="89">
        <v>20607</v>
      </c>
      <c r="Q50" s="89">
        <v>20971</v>
      </c>
      <c r="R50" s="31">
        <f>SUM(I50:N50)/2</f>
        <v>1</v>
      </c>
      <c r="S50" s="30"/>
      <c r="IV50" s="23">
        <f>SUM(A50:IU50)</f>
        <v>41637</v>
      </c>
    </row>
    <row r="51" spans="1:256" ht="21">
      <c r="A51" s="31">
        <v>7</v>
      </c>
      <c r="B51" s="56" t="s">
        <v>111</v>
      </c>
      <c r="C51" s="138" t="s">
        <v>123</v>
      </c>
      <c r="D51" s="56"/>
      <c r="E51" s="56">
        <v>1</v>
      </c>
      <c r="F51" s="56"/>
      <c r="G51" s="56">
        <v>1</v>
      </c>
      <c r="H51" s="817"/>
      <c r="I51" s="146"/>
      <c r="J51" s="146" t="s">
        <v>124</v>
      </c>
      <c r="K51" s="146"/>
      <c r="L51" s="146" t="s">
        <v>124</v>
      </c>
      <c r="M51" s="146"/>
      <c r="N51" s="146"/>
      <c r="O51" s="146"/>
      <c r="P51" s="104">
        <v>20800</v>
      </c>
      <c r="Q51" s="104">
        <v>20971</v>
      </c>
      <c r="R51" s="31">
        <f>SUM(I51:N51)/2</f>
        <v>0</v>
      </c>
      <c r="S51" s="139" t="s">
        <v>125</v>
      </c>
      <c r="IV51" s="23">
        <f>SUM(A51:IU51)</f>
        <v>41780</v>
      </c>
    </row>
    <row r="52" spans="1:256" s="137" customFormat="1" ht="21">
      <c r="A52" s="31">
        <v>6</v>
      </c>
      <c r="B52" s="31" t="s">
        <v>86</v>
      </c>
      <c r="C52" s="57" t="s">
        <v>98</v>
      </c>
      <c r="D52" s="31"/>
      <c r="E52" s="31">
        <v>1</v>
      </c>
      <c r="F52" s="31">
        <v>1</v>
      </c>
      <c r="G52" s="31"/>
      <c r="H52" s="816"/>
      <c r="I52" s="67"/>
      <c r="J52" s="67">
        <v>0</v>
      </c>
      <c r="K52" s="67"/>
      <c r="L52" s="31"/>
      <c r="M52" s="67">
        <v>0</v>
      </c>
      <c r="N52" s="67"/>
      <c r="O52" s="67"/>
      <c r="P52" s="89">
        <v>20808</v>
      </c>
      <c r="Q52" s="89">
        <v>20971</v>
      </c>
      <c r="R52" s="31">
        <f>SUM(I52:N52)/2</f>
        <v>0</v>
      </c>
      <c r="S52" s="30" t="s">
        <v>99</v>
      </c>
      <c r="W52" s="760">
        <f>SUM(M52:M59)</f>
        <v>7</v>
      </c>
      <c r="IV52" s="137">
        <f>SUM(A52:IU52)</f>
        <v>41794</v>
      </c>
    </row>
    <row r="53" spans="1:256" ht="21">
      <c r="A53" s="31">
        <v>43</v>
      </c>
      <c r="B53" s="31" t="s">
        <v>70</v>
      </c>
      <c r="C53" s="57" t="s">
        <v>73</v>
      </c>
      <c r="D53" s="31"/>
      <c r="E53" s="31">
        <v>1</v>
      </c>
      <c r="F53" s="31">
        <v>1</v>
      </c>
      <c r="G53" s="31"/>
      <c r="H53" s="816"/>
      <c r="I53" s="67"/>
      <c r="J53" s="67">
        <v>1</v>
      </c>
      <c r="K53" s="67"/>
      <c r="L53" s="67"/>
      <c r="M53" s="67">
        <v>1</v>
      </c>
      <c r="N53" s="67"/>
      <c r="O53" s="67"/>
      <c r="P53" s="89">
        <v>20607</v>
      </c>
      <c r="Q53" s="89">
        <v>20971</v>
      </c>
      <c r="R53" s="31">
        <f>SUM(I53:N53)/2</f>
        <v>1</v>
      </c>
      <c r="S53" s="30"/>
      <c r="IV53" s="23">
        <f>SUM(A53:IU53)</f>
        <v>41626</v>
      </c>
    </row>
    <row r="54" spans="1:256" s="137" customFormat="1" ht="21">
      <c r="A54" s="31">
        <v>44</v>
      </c>
      <c r="B54" s="31" t="s">
        <v>86</v>
      </c>
      <c r="C54" s="57" t="s">
        <v>88</v>
      </c>
      <c r="D54" s="31"/>
      <c r="E54" s="31">
        <v>1</v>
      </c>
      <c r="F54" s="31">
        <v>1</v>
      </c>
      <c r="G54" s="31"/>
      <c r="H54" s="816"/>
      <c r="I54" s="67"/>
      <c r="J54" s="67">
        <v>1</v>
      </c>
      <c r="K54" s="67"/>
      <c r="L54" s="67"/>
      <c r="M54" s="67">
        <v>1</v>
      </c>
      <c r="N54" s="67"/>
      <c r="O54" s="67"/>
      <c r="P54" s="89">
        <v>20607</v>
      </c>
      <c r="Q54" s="89">
        <v>20971</v>
      </c>
      <c r="R54" s="31">
        <f>SUM(I54:N54)/2</f>
        <v>1</v>
      </c>
      <c r="S54" s="30"/>
      <c r="IV54" s="137">
        <f>SUM(A54:IU54)</f>
        <v>41627</v>
      </c>
    </row>
    <row r="55" spans="1:256" s="137" customFormat="1" ht="21">
      <c r="A55" s="31">
        <v>45</v>
      </c>
      <c r="B55" s="31" t="s">
        <v>86</v>
      </c>
      <c r="C55" s="57" t="s">
        <v>89</v>
      </c>
      <c r="D55" s="31"/>
      <c r="E55" s="31">
        <v>1</v>
      </c>
      <c r="F55" s="31">
        <v>1</v>
      </c>
      <c r="G55" s="31"/>
      <c r="H55" s="816"/>
      <c r="I55" s="67"/>
      <c r="J55" s="67">
        <v>1</v>
      </c>
      <c r="K55" s="67"/>
      <c r="L55" s="67"/>
      <c r="M55" s="67">
        <v>1</v>
      </c>
      <c r="N55" s="67"/>
      <c r="O55" s="67"/>
      <c r="P55" s="89">
        <v>20607</v>
      </c>
      <c r="Q55" s="89">
        <v>20971</v>
      </c>
      <c r="R55" s="31">
        <f>SUM(I55:N55)/2</f>
        <v>1</v>
      </c>
      <c r="S55" s="30"/>
      <c r="IV55" s="137">
        <f>SUM(A55:IU55)</f>
        <v>41628</v>
      </c>
    </row>
    <row r="56" spans="1:256" s="137" customFormat="1" ht="21">
      <c r="A56" s="31">
        <v>46</v>
      </c>
      <c r="B56" s="31" t="s">
        <v>86</v>
      </c>
      <c r="C56" s="57" t="s">
        <v>90</v>
      </c>
      <c r="D56" s="31"/>
      <c r="E56" s="31">
        <v>1</v>
      </c>
      <c r="F56" s="31">
        <v>1</v>
      </c>
      <c r="G56" s="31"/>
      <c r="H56" s="816"/>
      <c r="I56" s="67"/>
      <c r="J56" s="67">
        <v>1</v>
      </c>
      <c r="K56" s="67"/>
      <c r="L56" s="67"/>
      <c r="M56" s="67">
        <v>1</v>
      </c>
      <c r="N56" s="67"/>
      <c r="O56" s="67"/>
      <c r="P56" s="89">
        <v>20607</v>
      </c>
      <c r="Q56" s="89">
        <v>20971</v>
      </c>
      <c r="R56" s="31">
        <f>SUM(I56:N56)/2</f>
        <v>1</v>
      </c>
      <c r="S56" s="30"/>
      <c r="IV56" s="137">
        <f>SUM(A56:IU56)</f>
        <v>41629</v>
      </c>
    </row>
    <row r="57" spans="1:256" ht="21">
      <c r="A57" s="31">
        <v>47</v>
      </c>
      <c r="B57" s="31" t="s">
        <v>86</v>
      </c>
      <c r="C57" s="57" t="s">
        <v>91</v>
      </c>
      <c r="D57" s="31"/>
      <c r="E57" s="31">
        <v>1</v>
      </c>
      <c r="F57" s="31">
        <v>1</v>
      </c>
      <c r="G57" s="31"/>
      <c r="H57" s="816"/>
      <c r="I57" s="67"/>
      <c r="J57" s="67">
        <v>1</v>
      </c>
      <c r="K57" s="67"/>
      <c r="L57" s="67"/>
      <c r="M57" s="67">
        <v>1</v>
      </c>
      <c r="N57" s="67"/>
      <c r="O57" s="67"/>
      <c r="P57" s="89">
        <v>20607</v>
      </c>
      <c r="Q57" s="89">
        <v>20971</v>
      </c>
      <c r="R57" s="31">
        <f>SUM(I57:N57)/2</f>
        <v>1</v>
      </c>
      <c r="S57" s="30"/>
      <c r="IV57" s="23">
        <f>SUM(A57:IU57)</f>
        <v>41630</v>
      </c>
    </row>
    <row r="58" spans="1:256" ht="21">
      <c r="A58" s="31">
        <v>49</v>
      </c>
      <c r="B58" s="31" t="s">
        <v>111</v>
      </c>
      <c r="C58" s="57" t="s">
        <v>113</v>
      </c>
      <c r="D58" s="31"/>
      <c r="E58" s="31">
        <v>1</v>
      </c>
      <c r="F58" s="31">
        <v>1</v>
      </c>
      <c r="G58" s="31"/>
      <c r="H58" s="816"/>
      <c r="I58" s="67"/>
      <c r="J58" s="67">
        <v>1</v>
      </c>
      <c r="K58" s="67"/>
      <c r="L58" s="67"/>
      <c r="M58" s="67">
        <v>1</v>
      </c>
      <c r="N58" s="67"/>
      <c r="O58" s="67"/>
      <c r="P58" s="89">
        <v>20607</v>
      </c>
      <c r="Q58" s="89">
        <v>20971</v>
      </c>
      <c r="R58" s="31">
        <f>SUM(I58:N58)/2</f>
        <v>1</v>
      </c>
      <c r="S58" s="30"/>
      <c r="IV58" s="23">
        <f>SUM(A58:IU58)</f>
        <v>41632</v>
      </c>
    </row>
    <row r="59" spans="1:256" ht="21">
      <c r="A59" s="31">
        <v>50</v>
      </c>
      <c r="B59" s="31" t="s">
        <v>111</v>
      </c>
      <c r="C59" s="57" t="s">
        <v>116</v>
      </c>
      <c r="D59" s="31"/>
      <c r="E59" s="31">
        <v>1</v>
      </c>
      <c r="F59" s="31">
        <v>1</v>
      </c>
      <c r="G59" s="31"/>
      <c r="H59" s="816"/>
      <c r="I59" s="67"/>
      <c r="J59" s="67">
        <v>1</v>
      </c>
      <c r="K59" s="67"/>
      <c r="L59" s="67"/>
      <c r="M59" s="67">
        <v>1</v>
      </c>
      <c r="N59" s="67"/>
      <c r="O59" s="67"/>
      <c r="P59" s="89">
        <v>20607</v>
      </c>
      <c r="Q59" s="89">
        <v>20971</v>
      </c>
      <c r="R59" s="31">
        <f>SUM(I59:N59)/2</f>
        <v>1</v>
      </c>
      <c r="S59" s="30"/>
      <c r="IV59" s="23">
        <f>SUM(A59:IU59)</f>
        <v>41633</v>
      </c>
    </row>
    <row r="60" spans="1:256" ht="21">
      <c r="A60" s="56">
        <v>55</v>
      </c>
      <c r="B60" s="56" t="s">
        <v>70</v>
      </c>
      <c r="C60" s="138" t="s">
        <v>1152</v>
      </c>
      <c r="D60" s="56"/>
      <c r="E60" s="56">
        <v>1</v>
      </c>
      <c r="F60" s="56">
        <v>1</v>
      </c>
      <c r="G60" s="56"/>
      <c r="H60" s="816"/>
      <c r="I60" s="146"/>
      <c r="J60" s="146"/>
      <c r="K60" s="146">
        <v>1</v>
      </c>
      <c r="L60" s="146"/>
      <c r="M60" s="146">
        <v>1</v>
      </c>
      <c r="N60" s="146"/>
      <c r="O60" s="146"/>
      <c r="P60" s="104">
        <v>20607</v>
      </c>
      <c r="Q60" s="104">
        <v>20971</v>
      </c>
      <c r="R60" s="56">
        <f>SUM(I60:N60)/2</f>
        <v>1</v>
      </c>
      <c r="S60" s="139"/>
      <c r="V60" s="759">
        <f>SUM(M60:M62)</f>
        <v>3</v>
      </c>
      <c r="IV60" s="23">
        <f>SUM(A60:IU60)</f>
        <v>41641</v>
      </c>
    </row>
    <row r="61" spans="1:256" s="137" customFormat="1" ht="21">
      <c r="A61" s="31">
        <v>56</v>
      </c>
      <c r="B61" s="31" t="s">
        <v>86</v>
      </c>
      <c r="C61" s="57" t="s">
        <v>87</v>
      </c>
      <c r="D61" s="31"/>
      <c r="E61" s="31">
        <v>1</v>
      </c>
      <c r="F61" s="31">
        <v>1</v>
      </c>
      <c r="G61" s="31"/>
      <c r="H61" s="816"/>
      <c r="I61" s="67"/>
      <c r="J61" s="67"/>
      <c r="K61" s="67">
        <v>1</v>
      </c>
      <c r="L61" s="67"/>
      <c r="M61" s="67">
        <v>1</v>
      </c>
      <c r="N61" s="67"/>
      <c r="O61" s="67"/>
      <c r="P61" s="89">
        <v>20607</v>
      </c>
      <c r="Q61" s="89">
        <v>20971</v>
      </c>
      <c r="R61" s="31">
        <f>SUM(I61:N61)/2</f>
        <v>1</v>
      </c>
      <c r="S61" s="30"/>
      <c r="IV61" s="137">
        <f>SUM(A61:IU61)</f>
        <v>41639</v>
      </c>
    </row>
    <row r="62" spans="1:256" ht="21">
      <c r="A62" s="31">
        <v>57</v>
      </c>
      <c r="B62" s="31" t="s">
        <v>86</v>
      </c>
      <c r="C62" s="57" t="s">
        <v>95</v>
      </c>
      <c r="D62" s="31"/>
      <c r="E62" s="31">
        <v>1</v>
      </c>
      <c r="F62" s="31">
        <v>1</v>
      </c>
      <c r="G62" s="31"/>
      <c r="H62" s="816"/>
      <c r="I62" s="67"/>
      <c r="J62" s="67"/>
      <c r="K62" s="67">
        <v>1</v>
      </c>
      <c r="L62" s="67"/>
      <c r="M62" s="67">
        <v>1</v>
      </c>
      <c r="N62" s="67"/>
      <c r="O62" s="67"/>
      <c r="P62" s="89">
        <v>20607</v>
      </c>
      <c r="Q62" s="89">
        <v>20971</v>
      </c>
      <c r="R62" s="31">
        <f>SUM(I62:N62)/2</f>
        <v>1</v>
      </c>
      <c r="S62" s="30"/>
      <c r="IV62" s="23">
        <f>SUM(A62:IU62)</f>
        <v>41640</v>
      </c>
    </row>
    <row r="63" spans="1:256" ht="21">
      <c r="A63" s="31">
        <v>51</v>
      </c>
      <c r="B63" s="31" t="s">
        <v>70</v>
      </c>
      <c r="C63" s="57" t="s">
        <v>71</v>
      </c>
      <c r="D63" s="31"/>
      <c r="E63" s="31">
        <v>1</v>
      </c>
      <c r="F63" s="31">
        <v>1</v>
      </c>
      <c r="G63" s="31"/>
      <c r="H63" s="816"/>
      <c r="I63" s="67"/>
      <c r="J63" s="67">
        <v>1</v>
      </c>
      <c r="K63" s="67"/>
      <c r="L63" s="67"/>
      <c r="M63" s="67"/>
      <c r="N63" s="67">
        <v>1</v>
      </c>
      <c r="O63" s="67"/>
      <c r="P63" s="89">
        <v>20607</v>
      </c>
      <c r="Q63" s="89">
        <v>20971</v>
      </c>
      <c r="R63" s="31">
        <f>SUM(I63:N63)/2</f>
        <v>1</v>
      </c>
      <c r="S63" s="30"/>
      <c r="IV63" s="23">
        <f>SUM(A63:IU63)</f>
        <v>41634</v>
      </c>
    </row>
    <row r="64" spans="1:19" ht="21">
      <c r="A64" s="728" t="s">
        <v>57</v>
      </c>
      <c r="B64" s="729"/>
      <c r="C64" s="730"/>
      <c r="D64" s="210">
        <f>SUM(D7:D63)</f>
        <v>17</v>
      </c>
      <c r="E64" s="210">
        <f>SUM(E7:E63)</f>
        <v>40</v>
      </c>
      <c r="F64" s="210">
        <f>SUM(F7:F63)</f>
        <v>52</v>
      </c>
      <c r="G64" s="210">
        <f>SUM(G7:G63)</f>
        <v>5</v>
      </c>
      <c r="H64" s="817">
        <f>SUM(H7:H63)</f>
        <v>0</v>
      </c>
      <c r="I64" s="210">
        <f>SUM(I7:I63)</f>
        <v>3</v>
      </c>
      <c r="J64" s="210">
        <f>SUM(J7:J63)</f>
        <v>41.5</v>
      </c>
      <c r="K64" s="210">
        <f>SUM(K7:K63)</f>
        <v>6</v>
      </c>
      <c r="L64" s="210">
        <f>SUM(L7:L63)</f>
        <v>38.5</v>
      </c>
      <c r="M64" s="210">
        <f>SUM(M7:M63)</f>
        <v>11</v>
      </c>
      <c r="N64" s="210">
        <f>SUM(N7:N63)</f>
        <v>1</v>
      </c>
      <c r="O64" s="210">
        <f>SUM(O7:O63)</f>
        <v>0</v>
      </c>
      <c r="P64" s="210"/>
      <c r="Q64" s="210"/>
      <c r="R64" s="210">
        <f>SUM(R7:R63)</f>
        <v>50.5</v>
      </c>
      <c r="S64" s="211"/>
    </row>
    <row r="65" spans="1:19" ht="21">
      <c r="A65" s="744" t="s">
        <v>56</v>
      </c>
      <c r="B65" s="745"/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6"/>
    </row>
    <row r="66" spans="1:19" ht="21">
      <c r="A66" s="31">
        <v>97</v>
      </c>
      <c r="B66" s="31" t="s">
        <v>254</v>
      </c>
      <c r="C66" s="57" t="s">
        <v>183</v>
      </c>
      <c r="D66" s="31">
        <v>1</v>
      </c>
      <c r="E66" s="31"/>
      <c r="F66" s="31">
        <v>1</v>
      </c>
      <c r="G66" s="31"/>
      <c r="H66" s="817"/>
      <c r="I66" s="67"/>
      <c r="J66" s="67">
        <v>0</v>
      </c>
      <c r="K66" s="67"/>
      <c r="L66" s="67">
        <v>0</v>
      </c>
      <c r="M66" s="67"/>
      <c r="N66" s="67"/>
      <c r="O66" s="67"/>
      <c r="P66" s="89" t="s">
        <v>184</v>
      </c>
      <c r="Q66" s="89" t="s">
        <v>140</v>
      </c>
      <c r="R66" s="31">
        <f>SUM(I66:N66)/2</f>
        <v>0</v>
      </c>
      <c r="S66" s="30" t="s">
        <v>772</v>
      </c>
    </row>
    <row r="67" spans="1:19" ht="21">
      <c r="A67" s="31">
        <v>128</v>
      </c>
      <c r="B67" s="31" t="s">
        <v>258</v>
      </c>
      <c r="C67" s="57" t="s">
        <v>217</v>
      </c>
      <c r="D67" s="31">
        <v>1</v>
      </c>
      <c r="E67" s="31"/>
      <c r="F67" s="31">
        <v>1</v>
      </c>
      <c r="G67" s="31"/>
      <c r="H67" s="817"/>
      <c r="I67" s="67"/>
      <c r="J67" s="67">
        <v>0</v>
      </c>
      <c r="K67" s="67"/>
      <c r="L67" s="67">
        <v>0</v>
      </c>
      <c r="M67" s="67"/>
      <c r="N67" s="67"/>
      <c r="O67" s="67"/>
      <c r="P67" s="89" t="s">
        <v>184</v>
      </c>
      <c r="Q67" s="89" t="s">
        <v>140</v>
      </c>
      <c r="R67" s="31">
        <f>SUM(I67:N67)/2</f>
        <v>0</v>
      </c>
      <c r="S67" s="30" t="s">
        <v>772</v>
      </c>
    </row>
    <row r="68" spans="1:23" ht="21">
      <c r="A68" s="31">
        <v>132</v>
      </c>
      <c r="B68" s="31" t="s">
        <v>258</v>
      </c>
      <c r="C68" s="57" t="s">
        <v>222</v>
      </c>
      <c r="D68" s="31">
        <v>1</v>
      </c>
      <c r="E68" s="31"/>
      <c r="F68" s="31">
        <v>1</v>
      </c>
      <c r="G68" s="31"/>
      <c r="H68" s="817"/>
      <c r="I68" s="67"/>
      <c r="J68" s="67"/>
      <c r="K68" s="67">
        <v>0</v>
      </c>
      <c r="L68" s="67">
        <v>0</v>
      </c>
      <c r="M68" s="67"/>
      <c r="N68" s="67"/>
      <c r="O68" s="67"/>
      <c r="P68" s="89" t="s">
        <v>223</v>
      </c>
      <c r="Q68" s="89" t="s">
        <v>140</v>
      </c>
      <c r="R68" s="31">
        <f>SUM(I68:N68)/2</f>
        <v>0</v>
      </c>
      <c r="S68" s="30" t="s">
        <v>1047</v>
      </c>
      <c r="W68" s="759">
        <f>SUM(L68:L71)</f>
        <v>1.5</v>
      </c>
    </row>
    <row r="69" spans="1:19" ht="21">
      <c r="A69" s="31">
        <v>63</v>
      </c>
      <c r="B69" s="31" t="s">
        <v>137</v>
      </c>
      <c r="C69" s="57" t="s">
        <v>145</v>
      </c>
      <c r="D69" s="31">
        <v>1</v>
      </c>
      <c r="E69" s="31"/>
      <c r="F69" s="31">
        <v>1</v>
      </c>
      <c r="G69" s="31"/>
      <c r="H69" s="817"/>
      <c r="I69" s="67"/>
      <c r="J69" s="67"/>
      <c r="K69" s="67">
        <v>0.5</v>
      </c>
      <c r="L69" s="67">
        <v>0.5</v>
      </c>
      <c r="M69" s="67"/>
      <c r="N69" s="67"/>
      <c r="O69" s="67"/>
      <c r="P69" s="89" t="s">
        <v>146</v>
      </c>
      <c r="Q69" s="89" t="s">
        <v>140</v>
      </c>
      <c r="R69" s="31">
        <f>SUM(I69:N69)/2</f>
        <v>0.5</v>
      </c>
      <c r="S69" s="30"/>
    </row>
    <row r="70" spans="1:19" s="137" customFormat="1" ht="21">
      <c r="A70" s="56">
        <v>77</v>
      </c>
      <c r="B70" s="56" t="s">
        <v>252</v>
      </c>
      <c r="C70" s="138" t="s">
        <v>161</v>
      </c>
      <c r="D70" s="56">
        <v>1</v>
      </c>
      <c r="E70" s="56"/>
      <c r="F70" s="56">
        <v>1</v>
      </c>
      <c r="G70" s="56"/>
      <c r="H70" s="817"/>
      <c r="I70" s="146"/>
      <c r="J70" s="146"/>
      <c r="K70" s="146">
        <v>0.5</v>
      </c>
      <c r="L70" s="146">
        <v>0.5</v>
      </c>
      <c r="M70" s="146"/>
      <c r="N70" s="146"/>
      <c r="O70" s="146"/>
      <c r="P70" s="104" t="s">
        <v>162</v>
      </c>
      <c r="Q70" s="104" t="s">
        <v>140</v>
      </c>
      <c r="R70" s="56">
        <f>SUM(I70:N70)/2</f>
        <v>0.5</v>
      </c>
      <c r="S70" s="139"/>
    </row>
    <row r="71" spans="1:19" ht="21">
      <c r="A71" s="31">
        <v>103</v>
      </c>
      <c r="B71" s="31" t="s">
        <v>255</v>
      </c>
      <c r="C71" s="57" t="s">
        <v>191</v>
      </c>
      <c r="D71" s="31">
        <v>1</v>
      </c>
      <c r="E71" s="31"/>
      <c r="F71" s="31">
        <v>1</v>
      </c>
      <c r="G71" s="31"/>
      <c r="H71" s="817"/>
      <c r="I71" s="67"/>
      <c r="J71" s="67"/>
      <c r="K71" s="67">
        <v>0.5</v>
      </c>
      <c r="L71" s="67">
        <v>0.5</v>
      </c>
      <c r="M71" s="67"/>
      <c r="N71" s="67"/>
      <c r="O71" s="67"/>
      <c r="P71" s="89" t="s">
        <v>192</v>
      </c>
      <c r="Q71" s="89" t="s">
        <v>140</v>
      </c>
      <c r="R71" s="31">
        <f>SUM(I71:N71)/2</f>
        <v>0.5</v>
      </c>
      <c r="S71" s="30"/>
    </row>
    <row r="72" spans="1:23" ht="21">
      <c r="A72" s="31">
        <v>62</v>
      </c>
      <c r="B72" s="31" t="s">
        <v>137</v>
      </c>
      <c r="C72" s="57" t="s">
        <v>144</v>
      </c>
      <c r="D72" s="31">
        <v>1</v>
      </c>
      <c r="E72" s="31"/>
      <c r="F72" s="31">
        <v>1</v>
      </c>
      <c r="G72" s="31"/>
      <c r="H72" s="817"/>
      <c r="I72" s="67">
        <v>1</v>
      </c>
      <c r="J72" s="67"/>
      <c r="K72" s="67"/>
      <c r="L72" s="67">
        <v>1</v>
      </c>
      <c r="M72" s="67"/>
      <c r="N72" s="67"/>
      <c r="O72" s="67"/>
      <c r="P72" s="89" t="s">
        <v>139</v>
      </c>
      <c r="Q72" s="89" t="s">
        <v>140</v>
      </c>
      <c r="R72" s="31">
        <f>SUM(I72:N72)/2</f>
        <v>1</v>
      </c>
      <c r="S72" s="30"/>
      <c r="W72" s="759">
        <f>SUM(L72:L77)</f>
        <v>6</v>
      </c>
    </row>
    <row r="73" spans="1:19" ht="21">
      <c r="A73" s="31">
        <v>85</v>
      </c>
      <c r="B73" s="31" t="s">
        <v>253</v>
      </c>
      <c r="C73" s="57" t="s">
        <v>170</v>
      </c>
      <c r="D73" s="31">
        <v>1</v>
      </c>
      <c r="E73" s="31"/>
      <c r="F73" s="31">
        <v>1</v>
      </c>
      <c r="G73" s="31"/>
      <c r="H73" s="817"/>
      <c r="I73" s="67">
        <v>1</v>
      </c>
      <c r="J73" s="67"/>
      <c r="K73" s="67"/>
      <c r="L73" s="67">
        <v>1</v>
      </c>
      <c r="M73" s="67"/>
      <c r="N73" s="67"/>
      <c r="O73" s="67"/>
      <c r="P73" s="89" t="s">
        <v>139</v>
      </c>
      <c r="Q73" s="89" t="s">
        <v>140</v>
      </c>
      <c r="R73" s="31">
        <f>SUM(I73:N73)/2</f>
        <v>1</v>
      </c>
      <c r="S73" s="30"/>
    </row>
    <row r="74" spans="1:19" ht="21">
      <c r="A74" s="31">
        <v>88</v>
      </c>
      <c r="B74" s="31" t="s">
        <v>253</v>
      </c>
      <c r="C74" s="57" t="s">
        <v>173</v>
      </c>
      <c r="D74" s="31">
        <v>1</v>
      </c>
      <c r="E74" s="31"/>
      <c r="F74" s="31">
        <v>1</v>
      </c>
      <c r="G74" s="31"/>
      <c r="H74" s="817"/>
      <c r="I74" s="67">
        <v>1</v>
      </c>
      <c r="J74" s="67"/>
      <c r="K74" s="67"/>
      <c r="L74" s="67">
        <v>1</v>
      </c>
      <c r="M74" s="67"/>
      <c r="N74" s="67"/>
      <c r="O74" s="67"/>
      <c r="P74" s="89" t="s">
        <v>139</v>
      </c>
      <c r="Q74" s="89" t="s">
        <v>140</v>
      </c>
      <c r="R74" s="31">
        <f>SUM(I74:N74)/2</f>
        <v>1</v>
      </c>
      <c r="S74" s="30"/>
    </row>
    <row r="75" spans="1:19" ht="21">
      <c r="A75" s="31">
        <v>105</v>
      </c>
      <c r="B75" s="31" t="s">
        <v>256</v>
      </c>
      <c r="C75" s="57" t="s">
        <v>194</v>
      </c>
      <c r="D75" s="31">
        <v>1</v>
      </c>
      <c r="E75" s="31"/>
      <c r="F75" s="31">
        <v>1</v>
      </c>
      <c r="G75" s="31"/>
      <c r="H75" s="817"/>
      <c r="I75" s="67">
        <v>1</v>
      </c>
      <c r="J75" s="67"/>
      <c r="K75" s="67"/>
      <c r="L75" s="67">
        <v>1</v>
      </c>
      <c r="M75" s="67"/>
      <c r="N75" s="67"/>
      <c r="O75" s="67"/>
      <c r="P75" s="89" t="s">
        <v>139</v>
      </c>
      <c r="Q75" s="89" t="s">
        <v>140</v>
      </c>
      <c r="R75" s="31">
        <f>SUM(I75:N75)/2</f>
        <v>1</v>
      </c>
      <c r="S75" s="30"/>
    </row>
    <row r="76" spans="1:19" ht="21">
      <c r="A76" s="31">
        <v>123</v>
      </c>
      <c r="B76" s="31" t="s">
        <v>258</v>
      </c>
      <c r="C76" s="57" t="s">
        <v>212</v>
      </c>
      <c r="D76" s="31">
        <v>1</v>
      </c>
      <c r="E76" s="31"/>
      <c r="F76" s="31">
        <v>1</v>
      </c>
      <c r="G76" s="31"/>
      <c r="H76" s="817"/>
      <c r="I76" s="67">
        <v>1</v>
      </c>
      <c r="J76" s="67"/>
      <c r="K76" s="67"/>
      <c r="L76" s="67">
        <v>1</v>
      </c>
      <c r="M76" s="67"/>
      <c r="N76" s="67"/>
      <c r="O76" s="67"/>
      <c r="P76" s="89" t="s">
        <v>139</v>
      </c>
      <c r="Q76" s="89" t="s">
        <v>140</v>
      </c>
      <c r="R76" s="31">
        <f>SUM(I76:N76)/2</f>
        <v>1</v>
      </c>
      <c r="S76" s="30"/>
    </row>
    <row r="77" spans="1:19" ht="21">
      <c r="A77" s="31">
        <v>148</v>
      </c>
      <c r="B77" s="31" t="s">
        <v>262</v>
      </c>
      <c r="C77" s="57" t="s">
        <v>239</v>
      </c>
      <c r="D77" s="31">
        <v>1</v>
      </c>
      <c r="E77" s="31"/>
      <c r="F77" s="31">
        <v>1</v>
      </c>
      <c r="G77" s="31"/>
      <c r="H77" s="817"/>
      <c r="I77" s="67">
        <v>1</v>
      </c>
      <c r="J77" s="67"/>
      <c r="K77" s="67"/>
      <c r="L77" s="67">
        <v>1</v>
      </c>
      <c r="M77" s="67"/>
      <c r="N77" s="67"/>
      <c r="O77" s="67"/>
      <c r="P77" s="89" t="s">
        <v>139</v>
      </c>
      <c r="Q77" s="89" t="s">
        <v>140</v>
      </c>
      <c r="R77" s="31">
        <f>SUM(I77:N77)/2</f>
        <v>1</v>
      </c>
      <c r="S77" s="30"/>
    </row>
    <row r="78" spans="1:23" ht="21">
      <c r="A78" s="31">
        <v>58</v>
      </c>
      <c r="B78" s="31" t="s">
        <v>137</v>
      </c>
      <c r="C78" s="57" t="s">
        <v>138</v>
      </c>
      <c r="D78" s="31">
        <v>1</v>
      </c>
      <c r="E78" s="31"/>
      <c r="F78" s="31">
        <v>1</v>
      </c>
      <c r="G78" s="31"/>
      <c r="H78" s="817"/>
      <c r="I78" s="67"/>
      <c r="J78" s="67">
        <v>1</v>
      </c>
      <c r="K78" s="67"/>
      <c r="L78" s="67">
        <v>1</v>
      </c>
      <c r="M78" s="67"/>
      <c r="N78" s="67"/>
      <c r="O78" s="67"/>
      <c r="P78" s="89" t="s">
        <v>139</v>
      </c>
      <c r="Q78" s="89" t="s">
        <v>140</v>
      </c>
      <c r="R78" s="31">
        <f>SUM(I78:N78)/2</f>
        <v>1</v>
      </c>
      <c r="S78" s="30"/>
      <c r="W78" s="759">
        <f>SUM(L78:L141)</f>
        <v>64</v>
      </c>
    </row>
    <row r="79" spans="1:19" ht="21">
      <c r="A79" s="31">
        <v>59</v>
      </c>
      <c r="B79" s="31" t="s">
        <v>137</v>
      </c>
      <c r="C79" s="57" t="s">
        <v>141</v>
      </c>
      <c r="D79" s="31">
        <v>1</v>
      </c>
      <c r="E79" s="31"/>
      <c r="F79" s="31">
        <v>1</v>
      </c>
      <c r="G79" s="31"/>
      <c r="H79" s="817"/>
      <c r="I79" s="67"/>
      <c r="J79" s="67">
        <v>1</v>
      </c>
      <c r="K79" s="67"/>
      <c r="L79" s="67">
        <v>1</v>
      </c>
      <c r="M79" s="67"/>
      <c r="N79" s="67"/>
      <c r="O79" s="67"/>
      <c r="P79" s="89" t="s">
        <v>139</v>
      </c>
      <c r="Q79" s="89" t="s">
        <v>140</v>
      </c>
      <c r="R79" s="31">
        <f>SUM(I79:N79)/2</f>
        <v>1</v>
      </c>
      <c r="S79" s="30"/>
    </row>
    <row r="80" spans="1:19" ht="21">
      <c r="A80" s="31">
        <v>60</v>
      </c>
      <c r="B80" s="31" t="s">
        <v>137</v>
      </c>
      <c r="C80" s="57" t="s">
        <v>142</v>
      </c>
      <c r="D80" s="31">
        <v>1</v>
      </c>
      <c r="E80" s="31"/>
      <c r="F80" s="31">
        <v>1</v>
      </c>
      <c r="G80" s="31"/>
      <c r="H80" s="817"/>
      <c r="I80" s="67"/>
      <c r="J80" s="67">
        <v>1</v>
      </c>
      <c r="K80" s="67"/>
      <c r="L80" s="67">
        <v>1</v>
      </c>
      <c r="M80" s="67"/>
      <c r="N80" s="67"/>
      <c r="O80" s="67"/>
      <c r="P80" s="89" t="s">
        <v>139</v>
      </c>
      <c r="Q80" s="89" t="s">
        <v>140</v>
      </c>
      <c r="R80" s="31">
        <f>SUM(I80:N80)/2</f>
        <v>1</v>
      </c>
      <c r="S80" s="30"/>
    </row>
    <row r="81" spans="1:19" ht="21">
      <c r="A81" s="31">
        <v>61</v>
      </c>
      <c r="B81" s="31" t="s">
        <v>137</v>
      </c>
      <c r="C81" s="57" t="s">
        <v>143</v>
      </c>
      <c r="D81" s="31">
        <v>1</v>
      </c>
      <c r="E81" s="31"/>
      <c r="F81" s="31"/>
      <c r="G81" s="31">
        <v>1</v>
      </c>
      <c r="H81" s="817"/>
      <c r="I81" s="67"/>
      <c r="J81" s="67">
        <v>1</v>
      </c>
      <c r="K81" s="67"/>
      <c r="L81" s="67">
        <v>1</v>
      </c>
      <c r="M81" s="67"/>
      <c r="N81" s="67"/>
      <c r="O81" s="67"/>
      <c r="P81" s="89" t="s">
        <v>139</v>
      </c>
      <c r="Q81" s="89" t="s">
        <v>140</v>
      </c>
      <c r="R81" s="31">
        <f>SUM(I81:N81)/2</f>
        <v>1</v>
      </c>
      <c r="S81" s="30"/>
    </row>
    <row r="82" spans="1:19" ht="21">
      <c r="A82" s="31">
        <v>64</v>
      </c>
      <c r="B82" s="31" t="s">
        <v>137</v>
      </c>
      <c r="C82" s="57" t="s">
        <v>147</v>
      </c>
      <c r="D82" s="31">
        <v>1</v>
      </c>
      <c r="E82" s="31"/>
      <c r="F82" s="31"/>
      <c r="G82" s="31">
        <v>1</v>
      </c>
      <c r="H82" s="817">
        <v>1</v>
      </c>
      <c r="I82" s="67"/>
      <c r="J82" s="67">
        <v>1</v>
      </c>
      <c r="K82" s="67"/>
      <c r="L82" s="67">
        <v>1</v>
      </c>
      <c r="M82" s="67"/>
      <c r="N82" s="67"/>
      <c r="O82" s="67"/>
      <c r="P82" s="89" t="s">
        <v>139</v>
      </c>
      <c r="Q82" s="89" t="s">
        <v>140</v>
      </c>
      <c r="R82" s="31">
        <f>SUM(I82:N82)/2</f>
        <v>1</v>
      </c>
      <c r="S82" s="30" t="s">
        <v>2</v>
      </c>
    </row>
    <row r="83" spans="1:19" ht="21">
      <c r="A83" s="31">
        <v>65</v>
      </c>
      <c r="B83" s="31" t="s">
        <v>137</v>
      </c>
      <c r="C83" s="57" t="s">
        <v>148</v>
      </c>
      <c r="D83" s="31">
        <v>1</v>
      </c>
      <c r="E83" s="31"/>
      <c r="F83" s="31"/>
      <c r="G83" s="31">
        <v>1</v>
      </c>
      <c r="H83" s="817">
        <v>1</v>
      </c>
      <c r="I83" s="67"/>
      <c r="J83" s="67">
        <v>1</v>
      </c>
      <c r="K83" s="67"/>
      <c r="L83" s="67">
        <v>1</v>
      </c>
      <c r="M83" s="67"/>
      <c r="N83" s="67"/>
      <c r="O83" s="67"/>
      <c r="P83" s="89" t="s">
        <v>139</v>
      </c>
      <c r="Q83" s="89" t="s">
        <v>140</v>
      </c>
      <c r="R83" s="31">
        <f>SUM(I83:N83)/2</f>
        <v>1</v>
      </c>
      <c r="S83" s="30" t="s">
        <v>2</v>
      </c>
    </row>
    <row r="84" spans="1:19" ht="21">
      <c r="A84" s="31">
        <v>67</v>
      </c>
      <c r="B84" s="31" t="s">
        <v>251</v>
      </c>
      <c r="C84" s="57" t="s">
        <v>151</v>
      </c>
      <c r="D84" s="31">
        <v>1</v>
      </c>
      <c r="E84" s="31"/>
      <c r="F84" s="31">
        <v>1</v>
      </c>
      <c r="G84" s="31"/>
      <c r="H84" s="817"/>
      <c r="I84" s="67"/>
      <c r="J84" s="67">
        <v>1</v>
      </c>
      <c r="K84" s="67"/>
      <c r="L84" s="67">
        <v>1</v>
      </c>
      <c r="M84" s="67"/>
      <c r="N84" s="67"/>
      <c r="O84" s="67"/>
      <c r="P84" s="89" t="s">
        <v>139</v>
      </c>
      <c r="Q84" s="89" t="s">
        <v>140</v>
      </c>
      <c r="R84" s="31">
        <f>SUM(I84:N84)/2</f>
        <v>1</v>
      </c>
      <c r="S84" s="30"/>
    </row>
    <row r="85" spans="1:19" ht="21">
      <c r="A85" s="31">
        <v>68</v>
      </c>
      <c r="B85" s="31" t="s">
        <v>251</v>
      </c>
      <c r="C85" s="57" t="s">
        <v>152</v>
      </c>
      <c r="D85" s="31">
        <v>1</v>
      </c>
      <c r="E85" s="31"/>
      <c r="F85" s="31">
        <v>1</v>
      </c>
      <c r="G85" s="31"/>
      <c r="H85" s="817"/>
      <c r="I85" s="67"/>
      <c r="J85" s="67">
        <v>1</v>
      </c>
      <c r="K85" s="67"/>
      <c r="L85" s="67">
        <v>1</v>
      </c>
      <c r="M85" s="67"/>
      <c r="N85" s="67"/>
      <c r="O85" s="67"/>
      <c r="P85" s="89" t="s">
        <v>139</v>
      </c>
      <c r="Q85" s="89" t="s">
        <v>140</v>
      </c>
      <c r="R85" s="31">
        <f>SUM(I85:N85)/2</f>
        <v>1</v>
      </c>
      <c r="S85" s="30"/>
    </row>
    <row r="86" spans="1:19" ht="21">
      <c r="A86" s="31">
        <v>69</v>
      </c>
      <c r="B86" s="31" t="s">
        <v>251</v>
      </c>
      <c r="C86" s="57" t="s">
        <v>153</v>
      </c>
      <c r="D86" s="31">
        <v>1</v>
      </c>
      <c r="E86" s="31"/>
      <c r="F86" s="31">
        <v>1</v>
      </c>
      <c r="G86" s="31"/>
      <c r="H86" s="817"/>
      <c r="I86" s="67"/>
      <c r="J86" s="67">
        <v>1</v>
      </c>
      <c r="K86" s="67"/>
      <c r="L86" s="67">
        <v>1</v>
      </c>
      <c r="M86" s="67"/>
      <c r="N86" s="67"/>
      <c r="O86" s="67"/>
      <c r="P86" s="89" t="s">
        <v>139</v>
      </c>
      <c r="Q86" s="89" t="s">
        <v>140</v>
      </c>
      <c r="R86" s="31">
        <f>SUM(I86:N86)/2</f>
        <v>1</v>
      </c>
      <c r="S86" s="30"/>
    </row>
    <row r="87" spans="1:19" ht="21">
      <c r="A87" s="31">
        <v>72</v>
      </c>
      <c r="B87" s="31" t="s">
        <v>251</v>
      </c>
      <c r="C87" s="57" t="s">
        <v>156</v>
      </c>
      <c r="D87" s="31">
        <v>1</v>
      </c>
      <c r="E87" s="31"/>
      <c r="F87" s="31">
        <v>1</v>
      </c>
      <c r="G87" s="31"/>
      <c r="H87" s="817"/>
      <c r="I87" s="67"/>
      <c r="J87" s="67">
        <v>1</v>
      </c>
      <c r="K87" s="67"/>
      <c r="L87" s="67">
        <v>1</v>
      </c>
      <c r="M87" s="67"/>
      <c r="N87" s="67"/>
      <c r="O87" s="67"/>
      <c r="P87" s="89" t="s">
        <v>139</v>
      </c>
      <c r="Q87" s="89" t="s">
        <v>140</v>
      </c>
      <c r="R87" s="31">
        <f>SUM(I87:N87)/2</f>
        <v>1</v>
      </c>
      <c r="S87" s="30"/>
    </row>
    <row r="88" spans="1:19" ht="21">
      <c r="A88" s="31">
        <v>79</v>
      </c>
      <c r="B88" s="31" t="s">
        <v>253</v>
      </c>
      <c r="C88" s="57" t="s">
        <v>164</v>
      </c>
      <c r="D88" s="31">
        <v>1</v>
      </c>
      <c r="E88" s="31"/>
      <c r="F88" s="31">
        <v>1</v>
      </c>
      <c r="G88" s="31"/>
      <c r="H88" s="817"/>
      <c r="I88" s="67"/>
      <c r="J88" s="67">
        <v>1</v>
      </c>
      <c r="K88" s="67"/>
      <c r="L88" s="67">
        <v>1</v>
      </c>
      <c r="M88" s="67"/>
      <c r="N88" s="67"/>
      <c r="O88" s="67"/>
      <c r="P88" s="89" t="s">
        <v>139</v>
      </c>
      <c r="Q88" s="89" t="s">
        <v>140</v>
      </c>
      <c r="R88" s="31">
        <f>SUM(I88:N88)/2</f>
        <v>1</v>
      </c>
      <c r="S88" s="30"/>
    </row>
    <row r="89" spans="1:19" ht="21">
      <c r="A89" s="31">
        <v>80</v>
      </c>
      <c r="B89" s="31" t="s">
        <v>253</v>
      </c>
      <c r="C89" s="57" t="s">
        <v>165</v>
      </c>
      <c r="D89" s="31">
        <v>1</v>
      </c>
      <c r="E89" s="31"/>
      <c r="F89" s="31">
        <v>1</v>
      </c>
      <c r="G89" s="31"/>
      <c r="H89" s="817"/>
      <c r="I89" s="67"/>
      <c r="J89" s="67">
        <v>1</v>
      </c>
      <c r="K89" s="67"/>
      <c r="L89" s="67">
        <v>1</v>
      </c>
      <c r="M89" s="67"/>
      <c r="N89" s="67"/>
      <c r="O89" s="67"/>
      <c r="P89" s="89" t="s">
        <v>139</v>
      </c>
      <c r="Q89" s="89" t="s">
        <v>140</v>
      </c>
      <c r="R89" s="31">
        <f>SUM(I89:N89)/2</f>
        <v>1</v>
      </c>
      <c r="S89" s="30"/>
    </row>
    <row r="90" spans="1:19" ht="21">
      <c r="A90" s="31">
        <v>81</v>
      </c>
      <c r="B90" s="31" t="s">
        <v>253</v>
      </c>
      <c r="C90" s="57" t="s">
        <v>166</v>
      </c>
      <c r="D90" s="31">
        <v>1</v>
      </c>
      <c r="E90" s="31"/>
      <c r="F90" s="31">
        <v>1</v>
      </c>
      <c r="G90" s="31"/>
      <c r="H90" s="817"/>
      <c r="I90" s="67"/>
      <c r="J90" s="67">
        <v>1</v>
      </c>
      <c r="K90" s="67"/>
      <c r="L90" s="67">
        <v>1</v>
      </c>
      <c r="M90" s="67"/>
      <c r="N90" s="67"/>
      <c r="O90" s="67"/>
      <c r="P90" s="89" t="s">
        <v>139</v>
      </c>
      <c r="Q90" s="89" t="s">
        <v>140</v>
      </c>
      <c r="R90" s="31">
        <f>SUM(I90:N90)/2</f>
        <v>1</v>
      </c>
      <c r="S90" s="30"/>
    </row>
    <row r="91" spans="1:19" ht="21">
      <c r="A91" s="31">
        <v>82</v>
      </c>
      <c r="B91" s="31" t="s">
        <v>253</v>
      </c>
      <c r="C91" s="57" t="s">
        <v>167</v>
      </c>
      <c r="D91" s="31">
        <v>1</v>
      </c>
      <c r="E91" s="31"/>
      <c r="F91" s="31">
        <v>1</v>
      </c>
      <c r="G91" s="31"/>
      <c r="H91" s="817"/>
      <c r="I91" s="67"/>
      <c r="J91" s="67">
        <v>1</v>
      </c>
      <c r="K91" s="67"/>
      <c r="L91" s="67">
        <v>1</v>
      </c>
      <c r="M91" s="67"/>
      <c r="N91" s="67"/>
      <c r="O91" s="67"/>
      <c r="P91" s="89" t="s">
        <v>139</v>
      </c>
      <c r="Q91" s="89" t="s">
        <v>140</v>
      </c>
      <c r="R91" s="31">
        <f>SUM(I91:N91)/2</f>
        <v>1</v>
      </c>
      <c r="S91" s="30"/>
    </row>
    <row r="92" spans="1:19" ht="21">
      <c r="A92" s="31">
        <v>84</v>
      </c>
      <c r="B92" s="31" t="s">
        <v>253</v>
      </c>
      <c r="C92" s="57" t="s">
        <v>169</v>
      </c>
      <c r="D92" s="31">
        <v>1</v>
      </c>
      <c r="E92" s="31"/>
      <c r="F92" s="31">
        <v>1</v>
      </c>
      <c r="G92" s="31"/>
      <c r="H92" s="817"/>
      <c r="I92" s="67"/>
      <c r="J92" s="67">
        <v>1</v>
      </c>
      <c r="K92" s="67"/>
      <c r="L92" s="67">
        <v>1</v>
      </c>
      <c r="M92" s="67"/>
      <c r="N92" s="67"/>
      <c r="O92" s="67"/>
      <c r="P92" s="89" t="s">
        <v>139</v>
      </c>
      <c r="Q92" s="89" t="s">
        <v>140</v>
      </c>
      <c r="R92" s="31">
        <f>SUM(I92:N92)/2</f>
        <v>1</v>
      </c>
      <c r="S92" s="30"/>
    </row>
    <row r="93" spans="1:19" ht="21">
      <c r="A93" s="31">
        <v>86</v>
      </c>
      <c r="B93" s="31" t="s">
        <v>253</v>
      </c>
      <c r="C93" s="57" t="s">
        <v>171</v>
      </c>
      <c r="D93" s="31">
        <v>1</v>
      </c>
      <c r="E93" s="31"/>
      <c r="F93" s="31">
        <v>1</v>
      </c>
      <c r="G93" s="31"/>
      <c r="H93" s="817"/>
      <c r="I93" s="67"/>
      <c r="J93" s="67">
        <v>1</v>
      </c>
      <c r="K93" s="67"/>
      <c r="L93" s="67">
        <v>1</v>
      </c>
      <c r="M93" s="67"/>
      <c r="N93" s="67"/>
      <c r="O93" s="67"/>
      <c r="P93" s="89" t="s">
        <v>139</v>
      </c>
      <c r="Q93" s="89" t="s">
        <v>140</v>
      </c>
      <c r="R93" s="31">
        <f>SUM(I93:N93)/2</f>
        <v>1</v>
      </c>
      <c r="S93" s="30"/>
    </row>
    <row r="94" spans="1:19" ht="21">
      <c r="A94" s="31">
        <v>89</v>
      </c>
      <c r="B94" s="31" t="s">
        <v>253</v>
      </c>
      <c r="C94" s="57" t="s">
        <v>174</v>
      </c>
      <c r="D94" s="31">
        <v>1</v>
      </c>
      <c r="E94" s="31"/>
      <c r="F94" s="31">
        <v>1</v>
      </c>
      <c r="G94" s="31"/>
      <c r="H94" s="817"/>
      <c r="I94" s="67"/>
      <c r="J94" s="67">
        <v>1</v>
      </c>
      <c r="K94" s="67"/>
      <c r="L94" s="67">
        <v>1</v>
      </c>
      <c r="M94" s="67"/>
      <c r="N94" s="67"/>
      <c r="O94" s="67"/>
      <c r="P94" s="89" t="s">
        <v>139</v>
      </c>
      <c r="Q94" s="89" t="s">
        <v>140</v>
      </c>
      <c r="R94" s="31">
        <f>SUM(I94:N94)/2</f>
        <v>1</v>
      </c>
      <c r="S94" s="30"/>
    </row>
    <row r="95" spans="1:19" ht="21">
      <c r="A95" s="31">
        <v>91</v>
      </c>
      <c r="B95" s="31" t="s">
        <v>253</v>
      </c>
      <c r="C95" s="57" t="s">
        <v>176</v>
      </c>
      <c r="D95" s="31">
        <v>1</v>
      </c>
      <c r="E95" s="31"/>
      <c r="F95" s="31"/>
      <c r="G95" s="31">
        <v>1</v>
      </c>
      <c r="H95" s="817"/>
      <c r="I95" s="67"/>
      <c r="J95" s="67">
        <v>1</v>
      </c>
      <c r="K95" s="67"/>
      <c r="L95" s="67">
        <v>1</v>
      </c>
      <c r="M95" s="67"/>
      <c r="N95" s="67"/>
      <c r="O95" s="67"/>
      <c r="P95" s="89" t="s">
        <v>177</v>
      </c>
      <c r="Q95" s="89" t="s">
        <v>140</v>
      </c>
      <c r="R95" s="31">
        <f>SUM(I95:N95)/2</f>
        <v>1</v>
      </c>
      <c r="S95" s="30"/>
    </row>
    <row r="96" spans="1:19" ht="21">
      <c r="A96" s="31">
        <v>92</v>
      </c>
      <c r="B96" s="31" t="s">
        <v>254</v>
      </c>
      <c r="C96" s="57" t="s">
        <v>178</v>
      </c>
      <c r="D96" s="31">
        <v>1</v>
      </c>
      <c r="E96" s="31"/>
      <c r="F96" s="31">
        <v>1</v>
      </c>
      <c r="G96" s="31"/>
      <c r="H96" s="817"/>
      <c r="I96" s="67"/>
      <c r="J96" s="67">
        <v>1</v>
      </c>
      <c r="K96" s="67"/>
      <c r="L96" s="67">
        <v>1</v>
      </c>
      <c r="M96" s="67"/>
      <c r="N96" s="67"/>
      <c r="O96" s="67"/>
      <c r="P96" s="89" t="s">
        <v>139</v>
      </c>
      <c r="Q96" s="89" t="s">
        <v>140</v>
      </c>
      <c r="R96" s="31">
        <f>SUM(I96:N96)/2</f>
        <v>1</v>
      </c>
      <c r="S96" s="30"/>
    </row>
    <row r="97" spans="1:19" ht="21">
      <c r="A97" s="31">
        <v>93</v>
      </c>
      <c r="B97" s="31" t="s">
        <v>254</v>
      </c>
      <c r="C97" s="57" t="s">
        <v>179</v>
      </c>
      <c r="D97" s="31">
        <v>1</v>
      </c>
      <c r="E97" s="31"/>
      <c r="F97" s="31">
        <v>1</v>
      </c>
      <c r="G97" s="31"/>
      <c r="H97" s="817"/>
      <c r="I97" s="67"/>
      <c r="J97" s="67">
        <v>1</v>
      </c>
      <c r="K97" s="67"/>
      <c r="L97" s="67">
        <v>1</v>
      </c>
      <c r="M97" s="67"/>
      <c r="N97" s="67"/>
      <c r="O97" s="67"/>
      <c r="P97" s="89" t="s">
        <v>139</v>
      </c>
      <c r="Q97" s="89" t="s">
        <v>140</v>
      </c>
      <c r="R97" s="31">
        <f>SUM(I97:N97)/2</f>
        <v>1</v>
      </c>
      <c r="S97" s="30"/>
    </row>
    <row r="98" spans="1:19" ht="21">
      <c r="A98" s="31">
        <v>94</v>
      </c>
      <c r="B98" s="31" t="s">
        <v>254</v>
      </c>
      <c r="C98" s="57" t="s">
        <v>180</v>
      </c>
      <c r="D98" s="31">
        <v>1</v>
      </c>
      <c r="E98" s="31"/>
      <c r="F98" s="31">
        <v>1</v>
      </c>
      <c r="G98" s="31"/>
      <c r="H98" s="817"/>
      <c r="I98" s="67"/>
      <c r="J98" s="67">
        <v>1</v>
      </c>
      <c r="K98" s="67"/>
      <c r="L98" s="67">
        <v>1</v>
      </c>
      <c r="M98" s="67"/>
      <c r="N98" s="67"/>
      <c r="O98" s="67"/>
      <c r="P98" s="89" t="s">
        <v>139</v>
      </c>
      <c r="Q98" s="89" t="s">
        <v>140</v>
      </c>
      <c r="R98" s="31">
        <f>SUM(I98:N98)/2</f>
        <v>1</v>
      </c>
      <c r="S98" s="30"/>
    </row>
    <row r="99" spans="1:19" ht="21">
      <c r="A99" s="31">
        <v>95</v>
      </c>
      <c r="B99" s="31" t="s">
        <v>254</v>
      </c>
      <c r="C99" s="57" t="s">
        <v>181</v>
      </c>
      <c r="D99" s="31">
        <v>1</v>
      </c>
      <c r="E99" s="31"/>
      <c r="F99" s="31">
        <v>1</v>
      </c>
      <c r="G99" s="31"/>
      <c r="H99" s="817"/>
      <c r="I99" s="67"/>
      <c r="J99" s="67">
        <v>1</v>
      </c>
      <c r="K99" s="67"/>
      <c r="L99" s="67">
        <v>1</v>
      </c>
      <c r="M99" s="67"/>
      <c r="N99" s="67"/>
      <c r="O99" s="67"/>
      <c r="P99" s="89" t="s">
        <v>139</v>
      </c>
      <c r="Q99" s="89" t="s">
        <v>140</v>
      </c>
      <c r="R99" s="31">
        <f>SUM(I99:N99)/2</f>
        <v>1</v>
      </c>
      <c r="S99" s="30"/>
    </row>
    <row r="100" spans="1:19" ht="21">
      <c r="A100" s="31">
        <v>96</v>
      </c>
      <c r="B100" s="31" t="s">
        <v>254</v>
      </c>
      <c r="C100" s="57" t="s">
        <v>182</v>
      </c>
      <c r="D100" s="31">
        <v>1</v>
      </c>
      <c r="E100" s="31"/>
      <c r="F100" s="31">
        <v>1</v>
      </c>
      <c r="G100" s="31"/>
      <c r="H100" s="817"/>
      <c r="I100" s="67"/>
      <c r="J100" s="67">
        <v>1</v>
      </c>
      <c r="K100" s="67"/>
      <c r="L100" s="67">
        <v>1</v>
      </c>
      <c r="M100" s="67"/>
      <c r="N100" s="67"/>
      <c r="O100" s="67"/>
      <c r="P100" s="89" t="s">
        <v>139</v>
      </c>
      <c r="Q100" s="89" t="s">
        <v>140</v>
      </c>
      <c r="R100" s="31">
        <f>SUM(I100:N100)/2</f>
        <v>1</v>
      </c>
      <c r="S100" s="30"/>
    </row>
    <row r="101" spans="1:19" ht="21">
      <c r="A101" s="31">
        <v>99</v>
      </c>
      <c r="B101" s="31" t="s">
        <v>255</v>
      </c>
      <c r="C101" s="57" t="s">
        <v>186</v>
      </c>
      <c r="D101" s="31">
        <v>1</v>
      </c>
      <c r="E101" s="31"/>
      <c r="F101" s="31">
        <v>1</v>
      </c>
      <c r="G101" s="31"/>
      <c r="H101" s="817"/>
      <c r="I101" s="67"/>
      <c r="J101" s="67">
        <v>1</v>
      </c>
      <c r="K101" s="67"/>
      <c r="L101" s="67">
        <v>1</v>
      </c>
      <c r="M101" s="67"/>
      <c r="N101" s="67"/>
      <c r="O101" s="67"/>
      <c r="P101" s="89" t="s">
        <v>139</v>
      </c>
      <c r="Q101" s="89" t="s">
        <v>140</v>
      </c>
      <c r="R101" s="31">
        <f>SUM(I101:N101)/2</f>
        <v>1</v>
      </c>
      <c r="S101" s="30"/>
    </row>
    <row r="102" spans="1:19" ht="21">
      <c r="A102" s="31">
        <v>100</v>
      </c>
      <c r="B102" s="31" t="s">
        <v>255</v>
      </c>
      <c r="C102" s="57" t="s">
        <v>187</v>
      </c>
      <c r="D102" s="31">
        <v>1</v>
      </c>
      <c r="E102" s="31"/>
      <c r="F102" s="31">
        <v>1</v>
      </c>
      <c r="G102" s="31"/>
      <c r="H102" s="817"/>
      <c r="I102" s="67"/>
      <c r="J102" s="67">
        <v>1</v>
      </c>
      <c r="K102" s="67"/>
      <c r="L102" s="67">
        <v>1</v>
      </c>
      <c r="M102" s="67"/>
      <c r="N102" s="67"/>
      <c r="O102" s="67"/>
      <c r="P102" s="89" t="s">
        <v>139</v>
      </c>
      <c r="Q102" s="89" t="s">
        <v>140</v>
      </c>
      <c r="R102" s="31">
        <f>SUM(I102:N102)/2</f>
        <v>1</v>
      </c>
      <c r="S102" s="30"/>
    </row>
    <row r="103" spans="1:19" ht="21">
      <c r="A103" s="31">
        <v>101</v>
      </c>
      <c r="B103" s="31" t="s">
        <v>255</v>
      </c>
      <c r="C103" s="57" t="s">
        <v>188</v>
      </c>
      <c r="D103" s="31">
        <v>1</v>
      </c>
      <c r="E103" s="31"/>
      <c r="F103" s="31">
        <v>1</v>
      </c>
      <c r="G103" s="31"/>
      <c r="H103" s="817"/>
      <c r="I103" s="67"/>
      <c r="J103" s="67">
        <v>1</v>
      </c>
      <c r="K103" s="67"/>
      <c r="L103" s="67">
        <v>1</v>
      </c>
      <c r="M103" s="67"/>
      <c r="N103" s="67"/>
      <c r="O103" s="67"/>
      <c r="P103" s="89" t="s">
        <v>139</v>
      </c>
      <c r="Q103" s="89" t="s">
        <v>140</v>
      </c>
      <c r="R103" s="31">
        <f>SUM(I103:N103)/2</f>
        <v>1</v>
      </c>
      <c r="S103" s="30"/>
    </row>
    <row r="104" spans="1:19" ht="21">
      <c r="A104" s="31">
        <v>104</v>
      </c>
      <c r="B104" s="31" t="s">
        <v>256</v>
      </c>
      <c r="C104" s="57" t="s">
        <v>193</v>
      </c>
      <c r="D104" s="31">
        <v>1</v>
      </c>
      <c r="E104" s="31"/>
      <c r="F104" s="31">
        <v>1</v>
      </c>
      <c r="G104" s="31"/>
      <c r="H104" s="817"/>
      <c r="I104" s="67"/>
      <c r="J104" s="67">
        <v>1</v>
      </c>
      <c r="K104" s="67"/>
      <c r="L104" s="67">
        <v>1</v>
      </c>
      <c r="M104" s="67"/>
      <c r="N104" s="67"/>
      <c r="O104" s="67"/>
      <c r="P104" s="89" t="s">
        <v>139</v>
      </c>
      <c r="Q104" s="89" t="s">
        <v>140</v>
      </c>
      <c r="R104" s="31">
        <f>SUM(I104:N104)/2</f>
        <v>1</v>
      </c>
      <c r="S104" s="30"/>
    </row>
    <row r="105" spans="1:19" ht="21">
      <c r="A105" s="31">
        <v>107</v>
      </c>
      <c r="B105" s="31" t="s">
        <v>256</v>
      </c>
      <c r="C105" s="57" t="s">
        <v>196</v>
      </c>
      <c r="D105" s="31">
        <v>1</v>
      </c>
      <c r="E105" s="31"/>
      <c r="F105" s="31">
        <v>1</v>
      </c>
      <c r="G105" s="31"/>
      <c r="H105" s="817"/>
      <c r="I105" s="67"/>
      <c r="J105" s="67">
        <v>1</v>
      </c>
      <c r="K105" s="67"/>
      <c r="L105" s="67">
        <v>1</v>
      </c>
      <c r="M105" s="67"/>
      <c r="N105" s="67"/>
      <c r="O105" s="67"/>
      <c r="P105" s="89" t="s">
        <v>139</v>
      </c>
      <c r="Q105" s="89" t="s">
        <v>140</v>
      </c>
      <c r="R105" s="31">
        <f>SUM(I105:N105)/2</f>
        <v>1</v>
      </c>
      <c r="S105" s="30"/>
    </row>
    <row r="106" spans="1:19" ht="21">
      <c r="A106" s="31">
        <v>108</v>
      </c>
      <c r="B106" s="31" t="s">
        <v>256</v>
      </c>
      <c r="C106" s="57" t="s">
        <v>197</v>
      </c>
      <c r="D106" s="31">
        <v>1</v>
      </c>
      <c r="E106" s="31"/>
      <c r="F106" s="31">
        <v>1</v>
      </c>
      <c r="G106" s="31"/>
      <c r="H106" s="817"/>
      <c r="I106" s="67"/>
      <c r="J106" s="67">
        <v>1</v>
      </c>
      <c r="K106" s="67"/>
      <c r="L106" s="67">
        <v>1</v>
      </c>
      <c r="M106" s="67"/>
      <c r="N106" s="67"/>
      <c r="O106" s="67"/>
      <c r="P106" s="89" t="s">
        <v>139</v>
      </c>
      <c r="Q106" s="89" t="s">
        <v>140</v>
      </c>
      <c r="R106" s="31">
        <f>SUM(I106:N106)/2</f>
        <v>1</v>
      </c>
      <c r="S106" s="30"/>
    </row>
    <row r="107" spans="1:19" ht="21">
      <c r="A107" s="31">
        <v>109</v>
      </c>
      <c r="B107" s="31" t="s">
        <v>256</v>
      </c>
      <c r="C107" s="57" t="s">
        <v>198</v>
      </c>
      <c r="D107" s="31">
        <v>1</v>
      </c>
      <c r="E107" s="31"/>
      <c r="F107" s="31">
        <v>1</v>
      </c>
      <c r="G107" s="31"/>
      <c r="H107" s="817"/>
      <c r="I107" s="67"/>
      <c r="J107" s="67">
        <v>1</v>
      </c>
      <c r="K107" s="67"/>
      <c r="L107" s="67">
        <v>1</v>
      </c>
      <c r="M107" s="67"/>
      <c r="N107" s="67"/>
      <c r="O107" s="67"/>
      <c r="P107" s="89" t="s">
        <v>139</v>
      </c>
      <c r="Q107" s="89" t="s">
        <v>140</v>
      </c>
      <c r="R107" s="31">
        <f>SUM(I107:N107)/2</f>
        <v>1</v>
      </c>
      <c r="S107" s="30"/>
    </row>
    <row r="108" spans="1:19" ht="21">
      <c r="A108" s="31">
        <v>110</v>
      </c>
      <c r="B108" s="31" t="s">
        <v>256</v>
      </c>
      <c r="C108" s="57" t="s">
        <v>199</v>
      </c>
      <c r="D108" s="31">
        <v>1</v>
      </c>
      <c r="E108" s="31"/>
      <c r="F108" s="31">
        <v>1</v>
      </c>
      <c r="G108" s="31"/>
      <c r="H108" s="817"/>
      <c r="I108" s="67"/>
      <c r="J108" s="67">
        <v>1</v>
      </c>
      <c r="K108" s="67"/>
      <c r="L108" s="67">
        <v>1</v>
      </c>
      <c r="M108" s="67"/>
      <c r="N108" s="67"/>
      <c r="O108" s="67"/>
      <c r="P108" s="89" t="s">
        <v>139</v>
      </c>
      <c r="Q108" s="89" t="s">
        <v>140</v>
      </c>
      <c r="R108" s="31">
        <f>SUM(I108:N108)/2</f>
        <v>1</v>
      </c>
      <c r="S108" s="30"/>
    </row>
    <row r="109" spans="1:19" ht="21">
      <c r="A109" s="31">
        <v>111</v>
      </c>
      <c r="B109" s="31" t="s">
        <v>256</v>
      </c>
      <c r="C109" s="57" t="s">
        <v>200</v>
      </c>
      <c r="D109" s="31">
        <v>1</v>
      </c>
      <c r="E109" s="31"/>
      <c r="F109" s="31">
        <v>1</v>
      </c>
      <c r="G109" s="31"/>
      <c r="H109" s="817"/>
      <c r="I109" s="67"/>
      <c r="J109" s="67">
        <v>1</v>
      </c>
      <c r="K109" s="67"/>
      <c r="L109" s="67">
        <v>1</v>
      </c>
      <c r="M109" s="67"/>
      <c r="N109" s="67"/>
      <c r="O109" s="67"/>
      <c r="P109" s="89" t="s">
        <v>139</v>
      </c>
      <c r="Q109" s="89" t="s">
        <v>140</v>
      </c>
      <c r="R109" s="31">
        <f>SUM(I109:N109)/2</f>
        <v>1</v>
      </c>
      <c r="S109" s="30"/>
    </row>
    <row r="110" spans="1:19" ht="21">
      <c r="A110" s="31">
        <v>112</v>
      </c>
      <c r="B110" s="31" t="s">
        <v>256</v>
      </c>
      <c r="C110" s="57" t="s">
        <v>201</v>
      </c>
      <c r="D110" s="31">
        <v>1</v>
      </c>
      <c r="E110" s="31"/>
      <c r="F110" s="31">
        <v>1</v>
      </c>
      <c r="G110" s="31"/>
      <c r="H110" s="817"/>
      <c r="I110" s="67"/>
      <c r="J110" s="67">
        <v>1</v>
      </c>
      <c r="K110" s="67"/>
      <c r="L110" s="67">
        <v>1</v>
      </c>
      <c r="M110" s="67"/>
      <c r="N110" s="67"/>
      <c r="O110" s="67"/>
      <c r="P110" s="89" t="s">
        <v>139</v>
      </c>
      <c r="Q110" s="89" t="s">
        <v>140</v>
      </c>
      <c r="R110" s="31">
        <f>SUM(I110:N110)/2</f>
        <v>1</v>
      </c>
      <c r="S110" s="30"/>
    </row>
    <row r="111" spans="1:19" ht="21">
      <c r="A111" s="31">
        <v>114</v>
      </c>
      <c r="B111" s="31" t="s">
        <v>257</v>
      </c>
      <c r="C111" s="57" t="s">
        <v>203</v>
      </c>
      <c r="D111" s="31">
        <v>1</v>
      </c>
      <c r="E111" s="31"/>
      <c r="F111" s="31">
        <v>1</v>
      </c>
      <c r="G111" s="31"/>
      <c r="H111" s="817"/>
      <c r="I111" s="67"/>
      <c r="J111" s="67">
        <v>1</v>
      </c>
      <c r="K111" s="67"/>
      <c r="L111" s="67">
        <v>1</v>
      </c>
      <c r="M111" s="67"/>
      <c r="N111" s="67"/>
      <c r="O111" s="67"/>
      <c r="P111" s="89" t="s">
        <v>139</v>
      </c>
      <c r="Q111" s="89" t="s">
        <v>140</v>
      </c>
      <c r="R111" s="31">
        <f>SUM(I111:N111)/2</f>
        <v>1</v>
      </c>
      <c r="S111" s="30"/>
    </row>
    <row r="112" spans="1:19" ht="21">
      <c r="A112" s="31">
        <v>117</v>
      </c>
      <c r="B112" s="31" t="s">
        <v>257</v>
      </c>
      <c r="C112" s="57" t="s">
        <v>206</v>
      </c>
      <c r="D112" s="31">
        <v>1</v>
      </c>
      <c r="E112" s="31"/>
      <c r="F112" s="31">
        <v>1</v>
      </c>
      <c r="G112" s="31"/>
      <c r="H112" s="817"/>
      <c r="I112" s="67"/>
      <c r="J112" s="67">
        <v>1</v>
      </c>
      <c r="K112" s="67"/>
      <c r="L112" s="67">
        <v>1</v>
      </c>
      <c r="M112" s="67"/>
      <c r="N112" s="67"/>
      <c r="O112" s="67"/>
      <c r="P112" s="89" t="s">
        <v>139</v>
      </c>
      <c r="Q112" s="89" t="s">
        <v>140</v>
      </c>
      <c r="R112" s="31">
        <f>SUM(I112:N112)/2</f>
        <v>1</v>
      </c>
      <c r="S112" s="30"/>
    </row>
    <row r="113" spans="1:19" ht="21">
      <c r="A113" s="31">
        <v>118</v>
      </c>
      <c r="B113" s="31" t="s">
        <v>257</v>
      </c>
      <c r="C113" s="57" t="s">
        <v>207</v>
      </c>
      <c r="D113" s="31">
        <v>1</v>
      </c>
      <c r="E113" s="31"/>
      <c r="F113" s="31">
        <v>1</v>
      </c>
      <c r="G113" s="31"/>
      <c r="H113" s="817"/>
      <c r="I113" s="67"/>
      <c r="J113" s="67">
        <v>1</v>
      </c>
      <c r="K113" s="67"/>
      <c r="L113" s="67">
        <v>1</v>
      </c>
      <c r="M113" s="67"/>
      <c r="N113" s="67"/>
      <c r="O113" s="67"/>
      <c r="P113" s="89" t="s">
        <v>139</v>
      </c>
      <c r="Q113" s="89" t="s">
        <v>140</v>
      </c>
      <c r="R113" s="31">
        <f>SUM(I113:N113)/2</f>
        <v>1</v>
      </c>
      <c r="S113" s="30"/>
    </row>
    <row r="114" spans="1:19" ht="21">
      <c r="A114" s="31">
        <v>119</v>
      </c>
      <c r="B114" s="31" t="s">
        <v>257</v>
      </c>
      <c r="C114" s="57" t="s">
        <v>208</v>
      </c>
      <c r="D114" s="31">
        <v>1</v>
      </c>
      <c r="E114" s="31"/>
      <c r="F114" s="31">
        <v>1</v>
      </c>
      <c r="G114" s="31"/>
      <c r="H114" s="817"/>
      <c r="I114" s="67"/>
      <c r="J114" s="67">
        <v>1</v>
      </c>
      <c r="K114" s="67"/>
      <c r="L114" s="67">
        <v>1</v>
      </c>
      <c r="M114" s="67"/>
      <c r="N114" s="67"/>
      <c r="O114" s="67"/>
      <c r="P114" s="89" t="s">
        <v>139</v>
      </c>
      <c r="Q114" s="89" t="s">
        <v>140</v>
      </c>
      <c r="R114" s="31">
        <f>SUM(I114:N114)/2</f>
        <v>1</v>
      </c>
      <c r="S114" s="30"/>
    </row>
    <row r="115" spans="1:19" ht="21">
      <c r="A115" s="31">
        <v>120</v>
      </c>
      <c r="B115" s="31" t="s">
        <v>257</v>
      </c>
      <c r="C115" s="57" t="s">
        <v>209</v>
      </c>
      <c r="D115" s="31">
        <v>1</v>
      </c>
      <c r="E115" s="31"/>
      <c r="F115" s="31">
        <v>1</v>
      </c>
      <c r="G115" s="31"/>
      <c r="H115" s="817"/>
      <c r="I115" s="67"/>
      <c r="J115" s="67">
        <v>1</v>
      </c>
      <c r="K115" s="67"/>
      <c r="L115" s="67">
        <v>1</v>
      </c>
      <c r="M115" s="67"/>
      <c r="N115" s="67"/>
      <c r="O115" s="67"/>
      <c r="P115" s="89" t="s">
        <v>139</v>
      </c>
      <c r="Q115" s="89" t="s">
        <v>140</v>
      </c>
      <c r="R115" s="31">
        <f>SUM(I115:N115)/2</f>
        <v>1</v>
      </c>
      <c r="S115" s="30"/>
    </row>
    <row r="116" spans="1:19" ht="21">
      <c r="A116" s="31">
        <v>121</v>
      </c>
      <c r="B116" s="31" t="s">
        <v>258</v>
      </c>
      <c r="C116" s="57" t="s">
        <v>210</v>
      </c>
      <c r="D116" s="31">
        <v>1</v>
      </c>
      <c r="E116" s="31"/>
      <c r="F116" s="31">
        <v>1</v>
      </c>
      <c r="G116" s="31"/>
      <c r="H116" s="817"/>
      <c r="I116" s="67"/>
      <c r="J116" s="67">
        <v>1</v>
      </c>
      <c r="K116" s="67"/>
      <c r="L116" s="67">
        <v>1</v>
      </c>
      <c r="M116" s="67"/>
      <c r="N116" s="67"/>
      <c r="O116" s="67"/>
      <c r="P116" s="89" t="s">
        <v>139</v>
      </c>
      <c r="Q116" s="89" t="s">
        <v>140</v>
      </c>
      <c r="R116" s="31">
        <f>SUM(I116:N116)/2</f>
        <v>1</v>
      </c>
      <c r="S116" s="30"/>
    </row>
    <row r="117" spans="1:19" ht="21">
      <c r="A117" s="31">
        <v>126</v>
      </c>
      <c r="B117" s="31" t="s">
        <v>258</v>
      </c>
      <c r="C117" s="57" t="s">
        <v>215</v>
      </c>
      <c r="D117" s="31">
        <v>1</v>
      </c>
      <c r="E117" s="31"/>
      <c r="F117" s="31">
        <v>1</v>
      </c>
      <c r="G117" s="31"/>
      <c r="H117" s="817"/>
      <c r="I117" s="67"/>
      <c r="J117" s="67">
        <v>1</v>
      </c>
      <c r="K117" s="67"/>
      <c r="L117" s="67">
        <v>1</v>
      </c>
      <c r="M117" s="67"/>
      <c r="N117" s="67"/>
      <c r="O117" s="67"/>
      <c r="P117" s="89" t="s">
        <v>139</v>
      </c>
      <c r="Q117" s="89" t="s">
        <v>140</v>
      </c>
      <c r="R117" s="31">
        <f>SUM(I117:N117)/2</f>
        <v>1</v>
      </c>
      <c r="S117" s="30"/>
    </row>
    <row r="118" spans="1:19" ht="21">
      <c r="A118" s="31">
        <v>129</v>
      </c>
      <c r="B118" s="31" t="s">
        <v>258</v>
      </c>
      <c r="C118" s="57" t="s">
        <v>218</v>
      </c>
      <c r="D118" s="31">
        <v>1</v>
      </c>
      <c r="E118" s="31"/>
      <c r="F118" s="31"/>
      <c r="G118" s="31">
        <v>1</v>
      </c>
      <c r="H118" s="817"/>
      <c r="I118" s="67"/>
      <c r="J118" s="67">
        <v>1</v>
      </c>
      <c r="K118" s="67"/>
      <c r="L118" s="67">
        <v>1</v>
      </c>
      <c r="M118" s="67"/>
      <c r="N118" s="67"/>
      <c r="O118" s="67"/>
      <c r="P118" s="89" t="s">
        <v>139</v>
      </c>
      <c r="Q118" s="89" t="s">
        <v>140</v>
      </c>
      <c r="R118" s="31">
        <f>SUM(I118:N118)/2</f>
        <v>1</v>
      </c>
      <c r="S118" s="30"/>
    </row>
    <row r="119" spans="1:19" ht="21">
      <c r="A119" s="31">
        <v>130</v>
      </c>
      <c r="B119" s="31" t="s">
        <v>258</v>
      </c>
      <c r="C119" s="57" t="s">
        <v>219</v>
      </c>
      <c r="D119" s="31">
        <v>1</v>
      </c>
      <c r="E119" s="31"/>
      <c r="F119" s="31">
        <v>1</v>
      </c>
      <c r="G119" s="31"/>
      <c r="H119" s="817">
        <v>1</v>
      </c>
      <c r="I119" s="67"/>
      <c r="J119" s="67">
        <v>1</v>
      </c>
      <c r="K119" s="67"/>
      <c r="L119" s="67">
        <v>1</v>
      </c>
      <c r="M119" s="67"/>
      <c r="N119" s="67"/>
      <c r="O119" s="67"/>
      <c r="P119" s="89" t="s">
        <v>139</v>
      </c>
      <c r="Q119" s="89" t="s">
        <v>140</v>
      </c>
      <c r="R119" s="31">
        <f>SUM(I119:N119)/2</f>
        <v>1</v>
      </c>
      <c r="S119" s="30" t="s">
        <v>2</v>
      </c>
    </row>
    <row r="120" spans="1:19" s="137" customFormat="1" ht="21">
      <c r="A120" s="56">
        <v>131</v>
      </c>
      <c r="B120" s="56" t="s">
        <v>258</v>
      </c>
      <c r="C120" s="138" t="s">
        <v>1166</v>
      </c>
      <c r="D120" s="56">
        <v>1</v>
      </c>
      <c r="E120" s="56"/>
      <c r="F120" s="56">
        <v>1</v>
      </c>
      <c r="G120" s="56"/>
      <c r="H120" s="817"/>
      <c r="I120" s="146"/>
      <c r="J120" s="624">
        <v>1</v>
      </c>
      <c r="K120" s="91"/>
      <c r="L120" s="624">
        <v>1</v>
      </c>
      <c r="M120" s="146"/>
      <c r="N120" s="146"/>
      <c r="O120" s="146"/>
      <c r="P120" s="104" t="s">
        <v>139</v>
      </c>
      <c r="Q120" s="104" t="s">
        <v>140</v>
      </c>
      <c r="R120" s="56">
        <f>SUM(I120:N120)/2</f>
        <v>1</v>
      </c>
      <c r="S120" s="139" t="s">
        <v>221</v>
      </c>
    </row>
    <row r="121" spans="1:19" ht="21">
      <c r="A121" s="31">
        <v>133</v>
      </c>
      <c r="B121" s="31" t="s">
        <v>259</v>
      </c>
      <c r="C121" s="57" t="s">
        <v>224</v>
      </c>
      <c r="D121" s="31">
        <v>1</v>
      </c>
      <c r="E121" s="31"/>
      <c r="F121" s="31">
        <v>1</v>
      </c>
      <c r="G121" s="31"/>
      <c r="H121" s="817"/>
      <c r="I121" s="67"/>
      <c r="J121" s="67">
        <v>1</v>
      </c>
      <c r="K121" s="67"/>
      <c r="L121" s="67">
        <v>1</v>
      </c>
      <c r="M121" s="67"/>
      <c r="N121" s="67"/>
      <c r="O121" s="67"/>
      <c r="P121" s="89" t="s">
        <v>139</v>
      </c>
      <c r="Q121" s="89" t="s">
        <v>140</v>
      </c>
      <c r="R121" s="31">
        <f>SUM(I121:N121)/2</f>
        <v>1</v>
      </c>
      <c r="S121" s="30"/>
    </row>
    <row r="122" spans="1:19" ht="21">
      <c r="A122" s="31">
        <v>134</v>
      </c>
      <c r="B122" s="31" t="s">
        <v>259</v>
      </c>
      <c r="C122" s="57" t="s">
        <v>225</v>
      </c>
      <c r="D122" s="31">
        <v>1</v>
      </c>
      <c r="E122" s="31"/>
      <c r="F122" s="31">
        <v>1</v>
      </c>
      <c r="G122" s="31"/>
      <c r="H122" s="817"/>
      <c r="I122" s="67"/>
      <c r="J122" s="67">
        <v>1</v>
      </c>
      <c r="K122" s="67"/>
      <c r="L122" s="67">
        <v>1</v>
      </c>
      <c r="M122" s="67"/>
      <c r="N122" s="67"/>
      <c r="O122" s="67"/>
      <c r="P122" s="89" t="s">
        <v>139</v>
      </c>
      <c r="Q122" s="89" t="s">
        <v>140</v>
      </c>
      <c r="R122" s="31">
        <f>SUM(I122:N122)/2</f>
        <v>1</v>
      </c>
      <c r="S122" s="30"/>
    </row>
    <row r="123" spans="1:19" ht="21">
      <c r="A123" s="31">
        <v>135</v>
      </c>
      <c r="B123" s="31" t="s">
        <v>259</v>
      </c>
      <c r="C123" s="57" t="s">
        <v>226</v>
      </c>
      <c r="D123" s="31">
        <v>1</v>
      </c>
      <c r="E123" s="31"/>
      <c r="F123" s="31">
        <v>1</v>
      </c>
      <c r="G123" s="31"/>
      <c r="H123" s="817"/>
      <c r="I123" s="67"/>
      <c r="J123" s="67">
        <v>1</v>
      </c>
      <c r="K123" s="67"/>
      <c r="L123" s="67">
        <v>1</v>
      </c>
      <c r="M123" s="67"/>
      <c r="N123" s="67"/>
      <c r="O123" s="67"/>
      <c r="P123" s="89" t="s">
        <v>139</v>
      </c>
      <c r="Q123" s="89" t="s">
        <v>140</v>
      </c>
      <c r="R123" s="31">
        <f>SUM(I123:N123)/2</f>
        <v>1</v>
      </c>
      <c r="S123" s="30"/>
    </row>
    <row r="124" spans="1:19" ht="21">
      <c r="A124" s="31">
        <v>138</v>
      </c>
      <c r="B124" s="31" t="s">
        <v>260</v>
      </c>
      <c r="C124" s="57" t="s">
        <v>229</v>
      </c>
      <c r="D124" s="31">
        <v>1</v>
      </c>
      <c r="E124" s="31"/>
      <c r="F124" s="31">
        <v>1</v>
      </c>
      <c r="G124" s="31"/>
      <c r="H124" s="817"/>
      <c r="I124" s="67"/>
      <c r="J124" s="67">
        <v>1</v>
      </c>
      <c r="K124" s="67"/>
      <c r="L124" s="67">
        <v>1</v>
      </c>
      <c r="M124" s="67"/>
      <c r="N124" s="67"/>
      <c r="O124" s="67"/>
      <c r="P124" s="89" t="s">
        <v>139</v>
      </c>
      <c r="Q124" s="89" t="s">
        <v>140</v>
      </c>
      <c r="R124" s="31">
        <f>SUM(I124:N124)/2</f>
        <v>1</v>
      </c>
      <c r="S124" s="30"/>
    </row>
    <row r="125" spans="1:19" ht="21">
      <c r="A125" s="31">
        <v>139</v>
      </c>
      <c r="B125" s="31" t="s">
        <v>260</v>
      </c>
      <c r="C125" s="57" t="s">
        <v>230</v>
      </c>
      <c r="D125" s="31">
        <v>1</v>
      </c>
      <c r="E125" s="31"/>
      <c r="F125" s="31">
        <v>1</v>
      </c>
      <c r="G125" s="31"/>
      <c r="H125" s="817"/>
      <c r="I125" s="67"/>
      <c r="J125" s="67">
        <v>1</v>
      </c>
      <c r="K125" s="67"/>
      <c r="L125" s="67">
        <v>1</v>
      </c>
      <c r="M125" s="67"/>
      <c r="N125" s="67"/>
      <c r="O125" s="67"/>
      <c r="P125" s="89" t="s">
        <v>139</v>
      </c>
      <c r="Q125" s="89" t="s">
        <v>140</v>
      </c>
      <c r="R125" s="31">
        <f>SUM(I125:N125)/2</f>
        <v>1</v>
      </c>
      <c r="S125" s="30"/>
    </row>
    <row r="126" spans="1:19" ht="21">
      <c r="A126" s="31">
        <v>140</v>
      </c>
      <c r="B126" s="31" t="s">
        <v>260</v>
      </c>
      <c r="C126" s="57" t="s">
        <v>231</v>
      </c>
      <c r="D126" s="31">
        <v>1</v>
      </c>
      <c r="E126" s="31"/>
      <c r="F126" s="31">
        <v>1</v>
      </c>
      <c r="G126" s="31"/>
      <c r="H126" s="817"/>
      <c r="I126" s="67"/>
      <c r="J126" s="67">
        <v>1</v>
      </c>
      <c r="K126" s="67"/>
      <c r="L126" s="67">
        <v>1</v>
      </c>
      <c r="M126" s="67"/>
      <c r="N126" s="67"/>
      <c r="O126" s="67"/>
      <c r="P126" s="89" t="s">
        <v>139</v>
      </c>
      <c r="Q126" s="89" t="s">
        <v>140</v>
      </c>
      <c r="R126" s="31">
        <f>SUM(I126:N126)/2</f>
        <v>1</v>
      </c>
      <c r="S126" s="30"/>
    </row>
    <row r="127" spans="1:19" ht="21">
      <c r="A127" s="31">
        <v>141</v>
      </c>
      <c r="B127" s="31" t="s">
        <v>260</v>
      </c>
      <c r="C127" s="57" t="s">
        <v>232</v>
      </c>
      <c r="D127" s="31">
        <v>1</v>
      </c>
      <c r="E127" s="31"/>
      <c r="F127" s="31">
        <v>1</v>
      </c>
      <c r="G127" s="31"/>
      <c r="H127" s="817"/>
      <c r="I127" s="67"/>
      <c r="J127" s="67">
        <v>1</v>
      </c>
      <c r="K127" s="67"/>
      <c r="L127" s="67">
        <v>1</v>
      </c>
      <c r="M127" s="67"/>
      <c r="N127" s="67"/>
      <c r="O127" s="67"/>
      <c r="P127" s="89" t="s">
        <v>139</v>
      </c>
      <c r="Q127" s="89" t="s">
        <v>140</v>
      </c>
      <c r="R127" s="31">
        <f>SUM(I127:N127)/2</f>
        <v>1</v>
      </c>
      <c r="S127" s="30"/>
    </row>
    <row r="128" spans="1:19" ht="21">
      <c r="A128" s="31">
        <v>142</v>
      </c>
      <c r="B128" s="31" t="s">
        <v>260</v>
      </c>
      <c r="C128" s="57" t="s">
        <v>233</v>
      </c>
      <c r="D128" s="31">
        <v>1</v>
      </c>
      <c r="E128" s="31"/>
      <c r="F128" s="31">
        <v>1</v>
      </c>
      <c r="G128" s="31"/>
      <c r="H128" s="817"/>
      <c r="I128" s="67"/>
      <c r="J128" s="67">
        <v>1</v>
      </c>
      <c r="K128" s="67"/>
      <c r="L128" s="67">
        <v>1</v>
      </c>
      <c r="M128" s="67"/>
      <c r="N128" s="67"/>
      <c r="O128" s="67"/>
      <c r="P128" s="89" t="s">
        <v>139</v>
      </c>
      <c r="Q128" s="89" t="s">
        <v>140</v>
      </c>
      <c r="R128" s="31">
        <f>SUM(I128:N128)/2</f>
        <v>1</v>
      </c>
      <c r="S128" s="30"/>
    </row>
    <row r="129" spans="1:19" ht="21">
      <c r="A129" s="31">
        <v>143</v>
      </c>
      <c r="B129" s="31" t="s">
        <v>261</v>
      </c>
      <c r="C129" s="57" t="s">
        <v>234</v>
      </c>
      <c r="D129" s="31">
        <v>1</v>
      </c>
      <c r="E129" s="31"/>
      <c r="F129" s="31">
        <v>1</v>
      </c>
      <c r="G129" s="31"/>
      <c r="H129" s="817"/>
      <c r="I129" s="67"/>
      <c r="J129" s="67">
        <v>1</v>
      </c>
      <c r="K129" s="67"/>
      <c r="L129" s="67">
        <v>1</v>
      </c>
      <c r="M129" s="67"/>
      <c r="N129" s="67"/>
      <c r="O129" s="67"/>
      <c r="P129" s="89" t="s">
        <v>139</v>
      </c>
      <c r="Q129" s="89" t="s">
        <v>140</v>
      </c>
      <c r="R129" s="31">
        <f>SUM(I129:N129)/2</f>
        <v>1</v>
      </c>
      <c r="S129" s="30"/>
    </row>
    <row r="130" spans="1:19" ht="21">
      <c r="A130" s="31">
        <v>144</v>
      </c>
      <c r="B130" s="31" t="s">
        <v>261</v>
      </c>
      <c r="C130" s="57" t="s">
        <v>235</v>
      </c>
      <c r="D130" s="31">
        <v>1</v>
      </c>
      <c r="E130" s="31"/>
      <c r="F130" s="31">
        <v>1</v>
      </c>
      <c r="G130" s="31"/>
      <c r="H130" s="817"/>
      <c r="I130" s="67"/>
      <c r="J130" s="67">
        <v>1</v>
      </c>
      <c r="K130" s="67"/>
      <c r="L130" s="67">
        <v>1</v>
      </c>
      <c r="M130" s="67"/>
      <c r="N130" s="67"/>
      <c r="O130" s="67"/>
      <c r="P130" s="89" t="s">
        <v>139</v>
      </c>
      <c r="Q130" s="89" t="s">
        <v>140</v>
      </c>
      <c r="R130" s="31">
        <f>SUM(I130:N130)/2</f>
        <v>1</v>
      </c>
      <c r="S130" s="30"/>
    </row>
    <row r="131" spans="1:19" ht="21">
      <c r="A131" s="31">
        <v>145</v>
      </c>
      <c r="B131" s="31" t="s">
        <v>261</v>
      </c>
      <c r="C131" s="57" t="s">
        <v>236</v>
      </c>
      <c r="D131" s="31">
        <v>1</v>
      </c>
      <c r="E131" s="31"/>
      <c r="F131" s="31"/>
      <c r="G131" s="31">
        <v>1</v>
      </c>
      <c r="H131" s="817"/>
      <c r="I131" s="67"/>
      <c r="J131" s="67">
        <v>1</v>
      </c>
      <c r="K131" s="67"/>
      <c r="L131" s="67">
        <v>1</v>
      </c>
      <c r="M131" s="67"/>
      <c r="N131" s="67"/>
      <c r="O131" s="67"/>
      <c r="P131" s="89" t="s">
        <v>139</v>
      </c>
      <c r="Q131" s="89" t="s">
        <v>140</v>
      </c>
      <c r="R131" s="31">
        <f>SUM(I131:N131)/2</f>
        <v>1</v>
      </c>
      <c r="S131" s="30"/>
    </row>
    <row r="132" spans="1:19" ht="21">
      <c r="A132" s="31">
        <v>146</v>
      </c>
      <c r="B132" s="31" t="s">
        <v>261</v>
      </c>
      <c r="C132" s="57" t="s">
        <v>237</v>
      </c>
      <c r="D132" s="31">
        <v>1</v>
      </c>
      <c r="E132" s="31"/>
      <c r="F132" s="31"/>
      <c r="G132" s="31">
        <v>1</v>
      </c>
      <c r="H132" s="817"/>
      <c r="I132" s="67"/>
      <c r="J132" s="67">
        <v>1</v>
      </c>
      <c r="K132" s="67"/>
      <c r="L132" s="67">
        <v>1</v>
      </c>
      <c r="M132" s="67"/>
      <c r="N132" s="67"/>
      <c r="O132" s="67"/>
      <c r="P132" s="89" t="s">
        <v>139</v>
      </c>
      <c r="Q132" s="89" t="s">
        <v>140</v>
      </c>
      <c r="R132" s="31">
        <f>SUM(I132:N132)/2</f>
        <v>1</v>
      </c>
      <c r="S132" s="30"/>
    </row>
    <row r="133" spans="1:19" ht="21">
      <c r="A133" s="31">
        <v>149</v>
      </c>
      <c r="B133" s="31" t="s">
        <v>262</v>
      </c>
      <c r="C133" s="57" t="s">
        <v>240</v>
      </c>
      <c r="D133" s="31">
        <v>1</v>
      </c>
      <c r="E133" s="31"/>
      <c r="F133" s="31">
        <v>1</v>
      </c>
      <c r="G133" s="31"/>
      <c r="H133" s="817"/>
      <c r="I133" s="67"/>
      <c r="J133" s="67">
        <v>1</v>
      </c>
      <c r="K133" s="67"/>
      <c r="L133" s="67">
        <v>1</v>
      </c>
      <c r="M133" s="67"/>
      <c r="N133" s="67"/>
      <c r="O133" s="67"/>
      <c r="P133" s="89" t="s">
        <v>139</v>
      </c>
      <c r="Q133" s="89" t="s">
        <v>140</v>
      </c>
      <c r="R133" s="31">
        <f>SUM(I133:N133)/2</f>
        <v>1</v>
      </c>
      <c r="S133" s="30"/>
    </row>
    <row r="134" spans="1:19" ht="21">
      <c r="A134" s="31">
        <v>150</v>
      </c>
      <c r="B134" s="31" t="s">
        <v>262</v>
      </c>
      <c r="C134" s="57" t="s">
        <v>241</v>
      </c>
      <c r="D134" s="31">
        <v>1</v>
      </c>
      <c r="E134" s="31"/>
      <c r="F134" s="31">
        <v>1</v>
      </c>
      <c r="G134" s="31"/>
      <c r="H134" s="817"/>
      <c r="I134" s="67"/>
      <c r="J134" s="67">
        <v>1</v>
      </c>
      <c r="K134" s="67"/>
      <c r="L134" s="67">
        <v>1</v>
      </c>
      <c r="M134" s="67"/>
      <c r="N134" s="67"/>
      <c r="O134" s="67"/>
      <c r="P134" s="89" t="s">
        <v>139</v>
      </c>
      <c r="Q134" s="89" t="s">
        <v>140</v>
      </c>
      <c r="R134" s="31">
        <f>SUM(I134:N134)/2</f>
        <v>1</v>
      </c>
      <c r="S134" s="30"/>
    </row>
    <row r="135" spans="1:19" ht="21">
      <c r="A135" s="31">
        <v>151</v>
      </c>
      <c r="B135" s="31" t="s">
        <v>262</v>
      </c>
      <c r="C135" s="57" t="s">
        <v>242</v>
      </c>
      <c r="D135" s="31">
        <v>1</v>
      </c>
      <c r="E135" s="31"/>
      <c r="F135" s="31">
        <v>1</v>
      </c>
      <c r="G135" s="31"/>
      <c r="H135" s="817"/>
      <c r="I135" s="67"/>
      <c r="J135" s="67">
        <v>1</v>
      </c>
      <c r="K135" s="67"/>
      <c r="L135" s="67">
        <v>1</v>
      </c>
      <c r="M135" s="67"/>
      <c r="N135" s="67"/>
      <c r="O135" s="67"/>
      <c r="P135" s="89" t="s">
        <v>139</v>
      </c>
      <c r="Q135" s="89" t="s">
        <v>140</v>
      </c>
      <c r="R135" s="31">
        <f>SUM(I135:N135)/2</f>
        <v>1</v>
      </c>
      <c r="S135" s="30"/>
    </row>
    <row r="136" spans="1:19" ht="21">
      <c r="A136" s="31">
        <v>152</v>
      </c>
      <c r="B136" s="31" t="s">
        <v>262</v>
      </c>
      <c r="C136" s="57" t="s">
        <v>243</v>
      </c>
      <c r="D136" s="31">
        <v>1</v>
      </c>
      <c r="E136" s="31"/>
      <c r="F136" s="31">
        <v>1</v>
      </c>
      <c r="G136" s="31"/>
      <c r="H136" s="817"/>
      <c r="I136" s="67"/>
      <c r="J136" s="67">
        <v>1</v>
      </c>
      <c r="K136" s="67"/>
      <c r="L136" s="67">
        <v>1</v>
      </c>
      <c r="M136" s="67"/>
      <c r="N136" s="67"/>
      <c r="O136" s="67"/>
      <c r="P136" s="89" t="s">
        <v>139</v>
      </c>
      <c r="Q136" s="89" t="s">
        <v>140</v>
      </c>
      <c r="R136" s="31">
        <f>SUM(I136:N136)/2</f>
        <v>1</v>
      </c>
      <c r="S136" s="30"/>
    </row>
    <row r="137" spans="1:19" ht="21">
      <c r="A137" s="31">
        <v>154</v>
      </c>
      <c r="B137" s="31" t="s">
        <v>262</v>
      </c>
      <c r="C137" s="57" t="s">
        <v>245</v>
      </c>
      <c r="D137" s="31">
        <v>1</v>
      </c>
      <c r="E137" s="31"/>
      <c r="F137" s="31">
        <v>1</v>
      </c>
      <c r="G137" s="31"/>
      <c r="H137" s="817"/>
      <c r="I137" s="67"/>
      <c r="J137" s="67">
        <v>1</v>
      </c>
      <c r="K137" s="67"/>
      <c r="L137" s="67">
        <v>1</v>
      </c>
      <c r="M137" s="67"/>
      <c r="N137" s="67"/>
      <c r="O137" s="67"/>
      <c r="P137" s="89" t="s">
        <v>139</v>
      </c>
      <c r="Q137" s="89" t="s">
        <v>140</v>
      </c>
      <c r="R137" s="31">
        <f>SUM(I137:N137)/2</f>
        <v>1</v>
      </c>
      <c r="S137" s="30"/>
    </row>
    <row r="138" spans="1:19" ht="21">
      <c r="A138" s="31">
        <v>155</v>
      </c>
      <c r="B138" s="31" t="s">
        <v>262</v>
      </c>
      <c r="C138" s="57" t="s">
        <v>246</v>
      </c>
      <c r="D138" s="31">
        <v>1</v>
      </c>
      <c r="E138" s="31"/>
      <c r="F138" s="31">
        <v>1</v>
      </c>
      <c r="G138" s="31"/>
      <c r="H138" s="817"/>
      <c r="I138" s="67"/>
      <c r="J138" s="67">
        <v>1</v>
      </c>
      <c r="K138" s="67"/>
      <c r="L138" s="67">
        <v>1</v>
      </c>
      <c r="M138" s="67"/>
      <c r="N138" s="67"/>
      <c r="O138" s="67"/>
      <c r="P138" s="89" t="s">
        <v>139</v>
      </c>
      <c r="Q138" s="89" t="s">
        <v>140</v>
      </c>
      <c r="R138" s="31">
        <f>SUM(I138:N138)/2</f>
        <v>1</v>
      </c>
      <c r="S138" s="30"/>
    </row>
    <row r="139" spans="1:19" ht="21">
      <c r="A139" s="31">
        <v>157</v>
      </c>
      <c r="B139" s="31" t="s">
        <v>262</v>
      </c>
      <c r="C139" s="57" t="s">
        <v>248</v>
      </c>
      <c r="D139" s="31">
        <v>1</v>
      </c>
      <c r="E139" s="31"/>
      <c r="F139" s="31">
        <v>1</v>
      </c>
      <c r="G139" s="31"/>
      <c r="H139" s="817"/>
      <c r="I139" s="67"/>
      <c r="J139" s="67">
        <v>1</v>
      </c>
      <c r="K139" s="750"/>
      <c r="L139" s="67">
        <v>1</v>
      </c>
      <c r="M139" s="67"/>
      <c r="N139" s="67"/>
      <c r="O139" s="67"/>
      <c r="P139" s="89" t="s">
        <v>139</v>
      </c>
      <c r="Q139" s="89" t="s">
        <v>140</v>
      </c>
      <c r="R139" s="31">
        <f>SUM(I139:N139)/2</f>
        <v>1</v>
      </c>
      <c r="S139" s="30"/>
    </row>
    <row r="140" spans="1:19" s="137" customFormat="1" ht="21">
      <c r="A140" s="31">
        <v>158</v>
      </c>
      <c r="B140" s="56" t="s">
        <v>262</v>
      </c>
      <c r="C140" s="138" t="s">
        <v>249</v>
      </c>
      <c r="D140" s="56">
        <v>1</v>
      </c>
      <c r="E140" s="56"/>
      <c r="F140" s="56"/>
      <c r="G140" s="56"/>
      <c r="H140" s="817">
        <v>1</v>
      </c>
      <c r="I140" s="146"/>
      <c r="J140" s="146">
        <v>1</v>
      </c>
      <c r="K140" s="146"/>
      <c r="L140" s="146">
        <v>1</v>
      </c>
      <c r="M140" s="146"/>
      <c r="N140" s="146"/>
      <c r="O140" s="146"/>
      <c r="P140" s="104" t="s">
        <v>139</v>
      </c>
      <c r="Q140" s="104" t="s">
        <v>140</v>
      </c>
      <c r="R140" s="31">
        <f>SUM(I140:N140)/2</f>
        <v>1</v>
      </c>
      <c r="S140" s="139" t="s">
        <v>2</v>
      </c>
    </row>
    <row r="141" spans="1:19" s="137" customFormat="1" ht="21">
      <c r="A141" s="31">
        <v>159</v>
      </c>
      <c r="B141" s="56" t="s">
        <v>262</v>
      </c>
      <c r="C141" s="138" t="s">
        <v>250</v>
      </c>
      <c r="D141" s="56">
        <v>1</v>
      </c>
      <c r="E141" s="56"/>
      <c r="F141" s="56"/>
      <c r="G141" s="56"/>
      <c r="H141" s="817">
        <v>1</v>
      </c>
      <c r="I141" s="146"/>
      <c r="J141" s="146">
        <v>1</v>
      </c>
      <c r="K141" s="146"/>
      <c r="L141" s="146">
        <v>1</v>
      </c>
      <c r="M141" s="146"/>
      <c r="N141" s="146"/>
      <c r="O141" s="146"/>
      <c r="P141" s="104" t="s">
        <v>139</v>
      </c>
      <c r="Q141" s="104" t="s">
        <v>140</v>
      </c>
      <c r="R141" s="31">
        <f>SUM(I141:N141)/2</f>
        <v>1</v>
      </c>
      <c r="S141" s="139" t="s">
        <v>2</v>
      </c>
    </row>
    <row r="142" spans="1:23" ht="21">
      <c r="A142" s="31">
        <v>75</v>
      </c>
      <c r="B142" s="31" t="s">
        <v>252</v>
      </c>
      <c r="C142" s="57" t="s">
        <v>159</v>
      </c>
      <c r="D142" s="31">
        <v>1</v>
      </c>
      <c r="E142" s="31"/>
      <c r="F142" s="31">
        <v>1</v>
      </c>
      <c r="G142" s="31"/>
      <c r="H142" s="817"/>
      <c r="I142" s="67"/>
      <c r="J142" s="67"/>
      <c r="K142" s="67">
        <v>1</v>
      </c>
      <c r="L142" s="67">
        <v>1</v>
      </c>
      <c r="M142" s="67"/>
      <c r="N142" s="67"/>
      <c r="O142" s="67"/>
      <c r="P142" s="89" t="s">
        <v>139</v>
      </c>
      <c r="Q142" s="89" t="s">
        <v>140</v>
      </c>
      <c r="R142" s="31">
        <f>SUM(I142:N142)/2</f>
        <v>1</v>
      </c>
      <c r="S142" s="30"/>
      <c r="W142" s="759">
        <f>SUM(L142:L147)</f>
        <v>6</v>
      </c>
    </row>
    <row r="143" spans="1:19" ht="21">
      <c r="A143" s="31">
        <v>87</v>
      </c>
      <c r="B143" s="31" t="s">
        <v>253</v>
      </c>
      <c r="C143" s="57" t="s">
        <v>172</v>
      </c>
      <c r="D143" s="31">
        <v>1</v>
      </c>
      <c r="E143" s="31"/>
      <c r="F143" s="31">
        <v>1</v>
      </c>
      <c r="G143" s="31"/>
      <c r="H143" s="817"/>
      <c r="I143" s="67"/>
      <c r="J143" s="67"/>
      <c r="K143" s="67">
        <v>1</v>
      </c>
      <c r="L143" s="67">
        <v>1</v>
      </c>
      <c r="M143" s="67"/>
      <c r="N143" s="67"/>
      <c r="O143" s="67"/>
      <c r="P143" s="89" t="s">
        <v>139</v>
      </c>
      <c r="Q143" s="89" t="s">
        <v>140</v>
      </c>
      <c r="R143" s="31">
        <f>SUM(I143:N143)/2</f>
        <v>1</v>
      </c>
      <c r="S143" s="30"/>
    </row>
    <row r="144" spans="1:19" ht="21">
      <c r="A144" s="31">
        <v>90</v>
      </c>
      <c r="B144" s="31" t="s">
        <v>253</v>
      </c>
      <c r="C144" s="57" t="s">
        <v>175</v>
      </c>
      <c r="D144" s="31">
        <v>1</v>
      </c>
      <c r="E144" s="31"/>
      <c r="F144" s="31">
        <v>1</v>
      </c>
      <c r="G144" s="31"/>
      <c r="H144" s="817"/>
      <c r="I144" s="67"/>
      <c r="J144" s="67"/>
      <c r="K144" s="67">
        <v>1</v>
      </c>
      <c r="L144" s="67">
        <v>1</v>
      </c>
      <c r="M144" s="67"/>
      <c r="N144" s="67"/>
      <c r="O144" s="67"/>
      <c r="P144" s="89" t="s">
        <v>139</v>
      </c>
      <c r="Q144" s="89" t="s">
        <v>140</v>
      </c>
      <c r="R144" s="31">
        <f>SUM(I144:N144)/2</f>
        <v>1</v>
      </c>
      <c r="S144" s="30"/>
    </row>
    <row r="145" spans="1:19" ht="21">
      <c r="A145" s="31">
        <v>102</v>
      </c>
      <c r="B145" s="31" t="s">
        <v>255</v>
      </c>
      <c r="C145" s="57" t="s">
        <v>189</v>
      </c>
      <c r="D145" s="31">
        <v>1</v>
      </c>
      <c r="E145" s="31"/>
      <c r="F145" s="31">
        <v>1</v>
      </c>
      <c r="G145" s="31"/>
      <c r="H145" s="817"/>
      <c r="I145" s="67"/>
      <c r="J145" s="67"/>
      <c r="K145" s="67">
        <v>1</v>
      </c>
      <c r="L145" s="67">
        <v>1</v>
      </c>
      <c r="M145" s="67"/>
      <c r="N145" s="67"/>
      <c r="O145" s="67"/>
      <c r="P145" s="89" t="s">
        <v>190</v>
      </c>
      <c r="Q145" s="89" t="s">
        <v>140</v>
      </c>
      <c r="R145" s="31">
        <f>SUM(I145:N145)/2</f>
        <v>1</v>
      </c>
      <c r="S145" s="30"/>
    </row>
    <row r="146" spans="1:19" ht="21">
      <c r="A146" s="31">
        <v>127</v>
      </c>
      <c r="B146" s="31" t="s">
        <v>258</v>
      </c>
      <c r="C146" s="57" t="s">
        <v>216</v>
      </c>
      <c r="D146" s="31">
        <v>1</v>
      </c>
      <c r="E146" s="31"/>
      <c r="F146" s="31">
        <v>1</v>
      </c>
      <c r="G146" s="31"/>
      <c r="H146" s="817"/>
      <c r="I146" s="67"/>
      <c r="J146" s="67"/>
      <c r="K146" s="67">
        <v>1</v>
      </c>
      <c r="L146" s="67">
        <v>1</v>
      </c>
      <c r="M146" s="67"/>
      <c r="N146" s="67"/>
      <c r="O146" s="67"/>
      <c r="P146" s="89" t="s">
        <v>139</v>
      </c>
      <c r="Q146" s="89" t="s">
        <v>140</v>
      </c>
      <c r="R146" s="31">
        <f>SUM(I146:N146)/2</f>
        <v>1</v>
      </c>
      <c r="S146" s="30"/>
    </row>
    <row r="147" spans="1:19" ht="21">
      <c r="A147" s="31">
        <v>156</v>
      </c>
      <c r="B147" s="31" t="s">
        <v>262</v>
      </c>
      <c r="C147" s="57" t="s">
        <v>247</v>
      </c>
      <c r="D147" s="31">
        <v>1</v>
      </c>
      <c r="E147" s="31"/>
      <c r="F147" s="31">
        <v>1</v>
      </c>
      <c r="G147" s="31"/>
      <c r="H147" s="817"/>
      <c r="I147" s="67"/>
      <c r="J147" s="67"/>
      <c r="K147" s="67">
        <v>1</v>
      </c>
      <c r="L147" s="67">
        <v>1</v>
      </c>
      <c r="M147" s="67"/>
      <c r="N147" s="67"/>
      <c r="O147" s="67"/>
      <c r="P147" s="89" t="s">
        <v>139</v>
      </c>
      <c r="Q147" s="89" t="s">
        <v>140</v>
      </c>
      <c r="R147" s="31">
        <f>SUM(I147:N147)/2</f>
        <v>1</v>
      </c>
      <c r="S147" s="30"/>
    </row>
    <row r="148" spans="1:19" ht="21">
      <c r="A148" s="31">
        <v>71</v>
      </c>
      <c r="B148" s="31" t="s">
        <v>251</v>
      </c>
      <c r="C148" s="57" t="s">
        <v>155</v>
      </c>
      <c r="D148" s="31">
        <v>1</v>
      </c>
      <c r="E148" s="31"/>
      <c r="F148" s="31">
        <v>1</v>
      </c>
      <c r="G148" s="31"/>
      <c r="H148" s="817"/>
      <c r="I148" s="67">
        <v>1</v>
      </c>
      <c r="J148" s="67"/>
      <c r="K148" s="67"/>
      <c r="L148" s="67"/>
      <c r="M148" s="67">
        <v>1</v>
      </c>
      <c r="N148" s="67"/>
      <c r="O148" s="67"/>
      <c r="P148" s="89" t="s">
        <v>139</v>
      </c>
      <c r="Q148" s="89" t="s">
        <v>140</v>
      </c>
      <c r="R148" s="31">
        <f>SUM(I148:N148)/2</f>
        <v>1</v>
      </c>
      <c r="S148" s="30"/>
    </row>
    <row r="149" spans="1:23" ht="21">
      <c r="A149" s="31">
        <v>115</v>
      </c>
      <c r="B149" s="31" t="s">
        <v>257</v>
      </c>
      <c r="C149" s="57" t="s">
        <v>204</v>
      </c>
      <c r="D149" s="31">
        <v>1</v>
      </c>
      <c r="E149" s="31"/>
      <c r="F149" s="31">
        <v>1</v>
      </c>
      <c r="G149" s="31"/>
      <c r="H149" s="817"/>
      <c r="I149" s="67">
        <v>1</v>
      </c>
      <c r="J149" s="67"/>
      <c r="K149" s="67"/>
      <c r="L149" s="67"/>
      <c r="M149" s="67">
        <v>1</v>
      </c>
      <c r="N149" s="67"/>
      <c r="O149" s="67"/>
      <c r="P149" s="89" t="s">
        <v>139</v>
      </c>
      <c r="Q149" s="89" t="s">
        <v>140</v>
      </c>
      <c r="R149" s="31">
        <f>SUM(I149:N149)/2</f>
        <v>1</v>
      </c>
      <c r="S149" s="30"/>
      <c r="W149" s="759">
        <f>SUM(M148:M149)</f>
        <v>2</v>
      </c>
    </row>
    <row r="150" spans="1:23" ht="21">
      <c r="A150" s="31">
        <v>66</v>
      </c>
      <c r="B150" s="31" t="s">
        <v>137</v>
      </c>
      <c r="C150" s="57" t="s">
        <v>149</v>
      </c>
      <c r="D150" s="31">
        <v>1</v>
      </c>
      <c r="E150" s="31"/>
      <c r="F150" s="31"/>
      <c r="G150" s="31">
        <v>1</v>
      </c>
      <c r="H150" s="817">
        <v>1</v>
      </c>
      <c r="I150" s="67"/>
      <c r="J150" s="67">
        <v>1</v>
      </c>
      <c r="K150" s="67"/>
      <c r="L150" s="67"/>
      <c r="M150" s="67">
        <v>1</v>
      </c>
      <c r="N150" s="67"/>
      <c r="O150" s="67"/>
      <c r="P150" s="89" t="s">
        <v>139</v>
      </c>
      <c r="Q150" s="89" t="s">
        <v>140</v>
      </c>
      <c r="R150" s="31">
        <f>SUM(I150:N150)/2</f>
        <v>1</v>
      </c>
      <c r="S150" s="30" t="s">
        <v>150</v>
      </c>
      <c r="W150" s="759">
        <f>SUM(M150:M164)</f>
        <v>15</v>
      </c>
    </row>
    <row r="151" spans="1:19" ht="21">
      <c r="A151" s="31">
        <v>70</v>
      </c>
      <c r="B151" s="31" t="s">
        <v>251</v>
      </c>
      <c r="C151" s="57" t="s">
        <v>154</v>
      </c>
      <c r="D151" s="31">
        <v>1</v>
      </c>
      <c r="E151" s="31"/>
      <c r="F151" s="31">
        <v>1</v>
      </c>
      <c r="G151" s="31"/>
      <c r="H151" s="817"/>
      <c r="I151" s="67"/>
      <c r="J151" s="67">
        <v>1</v>
      </c>
      <c r="K151" s="67"/>
      <c r="L151" s="67"/>
      <c r="M151" s="67">
        <v>1</v>
      </c>
      <c r="N151" s="67"/>
      <c r="O151" s="67"/>
      <c r="P151" s="89" t="s">
        <v>139</v>
      </c>
      <c r="Q151" s="89" t="s">
        <v>140</v>
      </c>
      <c r="R151" s="31">
        <f>SUM(I151:N151)/2</f>
        <v>1</v>
      </c>
      <c r="S151" s="30"/>
    </row>
    <row r="152" spans="1:19" ht="21">
      <c r="A152" s="31">
        <v>73</v>
      </c>
      <c r="B152" s="31" t="s">
        <v>252</v>
      </c>
      <c r="C152" s="57" t="s">
        <v>157</v>
      </c>
      <c r="D152" s="31">
        <v>1</v>
      </c>
      <c r="E152" s="31"/>
      <c r="F152" s="31">
        <v>1</v>
      </c>
      <c r="G152" s="31"/>
      <c r="H152" s="817"/>
      <c r="I152" s="67"/>
      <c r="J152" s="67">
        <v>1</v>
      </c>
      <c r="K152" s="67"/>
      <c r="L152" s="67"/>
      <c r="M152" s="67">
        <v>1</v>
      </c>
      <c r="N152" s="67"/>
      <c r="O152" s="67"/>
      <c r="P152" s="89" t="s">
        <v>139</v>
      </c>
      <c r="Q152" s="89" t="s">
        <v>140</v>
      </c>
      <c r="R152" s="31">
        <f>SUM(I152:N152)/2</f>
        <v>1</v>
      </c>
      <c r="S152" s="30"/>
    </row>
    <row r="153" spans="1:19" ht="21">
      <c r="A153" s="31">
        <v>78</v>
      </c>
      <c r="B153" s="31" t="s">
        <v>253</v>
      </c>
      <c r="C153" s="57" t="s">
        <v>163</v>
      </c>
      <c r="D153" s="31">
        <v>1</v>
      </c>
      <c r="E153" s="31"/>
      <c r="F153" s="31">
        <v>1</v>
      </c>
      <c r="G153" s="31"/>
      <c r="H153" s="817"/>
      <c r="I153" s="67"/>
      <c r="J153" s="67">
        <v>1</v>
      </c>
      <c r="K153" s="67"/>
      <c r="L153" s="67"/>
      <c r="M153" s="67">
        <v>1</v>
      </c>
      <c r="N153" s="67"/>
      <c r="O153" s="67"/>
      <c r="P153" s="89" t="s">
        <v>139</v>
      </c>
      <c r="Q153" s="89" t="s">
        <v>140</v>
      </c>
      <c r="R153" s="31">
        <f>SUM(I153:N153)/2</f>
        <v>1</v>
      </c>
      <c r="S153" s="30"/>
    </row>
    <row r="154" spans="1:19" ht="21">
      <c r="A154" s="31">
        <v>83</v>
      </c>
      <c r="B154" s="31" t="s">
        <v>253</v>
      </c>
      <c r="C154" s="57" t="s">
        <v>168</v>
      </c>
      <c r="D154" s="31">
        <v>1</v>
      </c>
      <c r="E154" s="31"/>
      <c r="F154" s="31">
        <v>1</v>
      </c>
      <c r="G154" s="31"/>
      <c r="H154" s="817"/>
      <c r="I154" s="67"/>
      <c r="J154" s="67">
        <v>1</v>
      </c>
      <c r="K154" s="67"/>
      <c r="L154" s="67"/>
      <c r="M154" s="67">
        <v>1</v>
      </c>
      <c r="N154" s="67"/>
      <c r="O154" s="67"/>
      <c r="P154" s="89" t="s">
        <v>139</v>
      </c>
      <c r="Q154" s="89" t="s">
        <v>140</v>
      </c>
      <c r="R154" s="31">
        <f>SUM(I154:N154)/2</f>
        <v>1</v>
      </c>
      <c r="S154" s="30"/>
    </row>
    <row r="155" spans="1:19" ht="21">
      <c r="A155" s="31">
        <v>106</v>
      </c>
      <c r="B155" s="31" t="s">
        <v>256</v>
      </c>
      <c r="C155" s="57" t="s">
        <v>195</v>
      </c>
      <c r="D155" s="31">
        <v>1</v>
      </c>
      <c r="E155" s="31"/>
      <c r="F155" s="31">
        <v>1</v>
      </c>
      <c r="G155" s="31"/>
      <c r="H155" s="817"/>
      <c r="I155" s="67"/>
      <c r="J155" s="67">
        <v>1</v>
      </c>
      <c r="K155" s="67"/>
      <c r="L155" s="67"/>
      <c r="M155" s="67">
        <v>1</v>
      </c>
      <c r="N155" s="67"/>
      <c r="O155" s="67"/>
      <c r="P155" s="89" t="s">
        <v>139</v>
      </c>
      <c r="Q155" s="89" t="s">
        <v>140</v>
      </c>
      <c r="R155" s="31">
        <f>SUM(I155:N155)/2</f>
        <v>1</v>
      </c>
      <c r="S155" s="30"/>
    </row>
    <row r="156" spans="1:19" ht="21">
      <c r="A156" s="31">
        <v>113</v>
      </c>
      <c r="B156" s="31" t="s">
        <v>257</v>
      </c>
      <c r="C156" s="57" t="s">
        <v>202</v>
      </c>
      <c r="D156" s="31">
        <v>1</v>
      </c>
      <c r="E156" s="31"/>
      <c r="F156" s="31">
        <v>1</v>
      </c>
      <c r="G156" s="31"/>
      <c r="H156" s="817"/>
      <c r="I156" s="67"/>
      <c r="J156" s="67">
        <v>1</v>
      </c>
      <c r="K156" s="67"/>
      <c r="L156" s="67"/>
      <c r="M156" s="67">
        <v>1</v>
      </c>
      <c r="N156" s="67"/>
      <c r="O156" s="67"/>
      <c r="P156" s="89" t="s">
        <v>139</v>
      </c>
      <c r="Q156" s="89" t="s">
        <v>140</v>
      </c>
      <c r="R156" s="31">
        <f>SUM(I156:N156)/2</f>
        <v>1</v>
      </c>
      <c r="S156" s="30"/>
    </row>
    <row r="157" spans="1:19" ht="21">
      <c r="A157" s="31">
        <v>116</v>
      </c>
      <c r="B157" s="31" t="s">
        <v>257</v>
      </c>
      <c r="C157" s="57" t="s">
        <v>205</v>
      </c>
      <c r="D157" s="31">
        <v>1</v>
      </c>
      <c r="E157" s="31"/>
      <c r="F157" s="31">
        <v>1</v>
      </c>
      <c r="G157" s="31"/>
      <c r="H157" s="817"/>
      <c r="I157" s="67"/>
      <c r="J157" s="67">
        <v>1</v>
      </c>
      <c r="K157" s="67"/>
      <c r="L157" s="67"/>
      <c r="M157" s="67">
        <v>1</v>
      </c>
      <c r="N157" s="67"/>
      <c r="O157" s="67"/>
      <c r="P157" s="89" t="s">
        <v>139</v>
      </c>
      <c r="Q157" s="89" t="s">
        <v>140</v>
      </c>
      <c r="R157" s="31">
        <f>SUM(I157:N157)/2</f>
        <v>1</v>
      </c>
      <c r="S157" s="30"/>
    </row>
    <row r="158" spans="1:19" ht="21">
      <c r="A158" s="31">
        <v>122</v>
      </c>
      <c r="B158" s="31" t="s">
        <v>258</v>
      </c>
      <c r="C158" s="57" t="s">
        <v>211</v>
      </c>
      <c r="D158" s="31">
        <v>1</v>
      </c>
      <c r="E158" s="31"/>
      <c r="F158" s="31">
        <v>1</v>
      </c>
      <c r="G158" s="31"/>
      <c r="H158" s="817"/>
      <c r="I158" s="67"/>
      <c r="J158" s="67">
        <v>1</v>
      </c>
      <c r="K158" s="67"/>
      <c r="L158" s="67"/>
      <c r="M158" s="67">
        <v>1</v>
      </c>
      <c r="N158" s="67"/>
      <c r="O158" s="67"/>
      <c r="P158" s="89" t="s">
        <v>139</v>
      </c>
      <c r="Q158" s="89" t="s">
        <v>140</v>
      </c>
      <c r="R158" s="31">
        <f>SUM(I158:N158)/2</f>
        <v>1</v>
      </c>
      <c r="S158" s="30"/>
    </row>
    <row r="159" spans="1:19" ht="21">
      <c r="A159" s="31">
        <v>124</v>
      </c>
      <c r="B159" s="31" t="s">
        <v>258</v>
      </c>
      <c r="C159" s="57" t="s">
        <v>213</v>
      </c>
      <c r="D159" s="31">
        <v>1</v>
      </c>
      <c r="E159" s="31"/>
      <c r="F159" s="31">
        <v>1</v>
      </c>
      <c r="G159" s="31"/>
      <c r="H159" s="817"/>
      <c r="I159" s="67"/>
      <c r="J159" s="67">
        <v>1</v>
      </c>
      <c r="K159" s="67"/>
      <c r="L159" s="67"/>
      <c r="M159" s="67">
        <v>1</v>
      </c>
      <c r="N159" s="67"/>
      <c r="O159" s="67"/>
      <c r="P159" s="89" t="s">
        <v>139</v>
      </c>
      <c r="Q159" s="89" t="s">
        <v>140</v>
      </c>
      <c r="R159" s="31">
        <f>SUM(I159:N159)/2</f>
        <v>1</v>
      </c>
      <c r="S159" s="30"/>
    </row>
    <row r="160" spans="1:19" ht="21">
      <c r="A160" s="31">
        <v>125</v>
      </c>
      <c r="B160" s="31" t="s">
        <v>258</v>
      </c>
      <c r="C160" s="57" t="s">
        <v>214</v>
      </c>
      <c r="D160" s="31">
        <v>1</v>
      </c>
      <c r="E160" s="31"/>
      <c r="F160" s="31">
        <v>1</v>
      </c>
      <c r="G160" s="31"/>
      <c r="H160" s="817"/>
      <c r="I160" s="67"/>
      <c r="J160" s="67">
        <v>1</v>
      </c>
      <c r="K160" s="67"/>
      <c r="L160" s="67"/>
      <c r="M160" s="67">
        <v>1</v>
      </c>
      <c r="N160" s="67"/>
      <c r="O160" s="67"/>
      <c r="P160" s="89" t="s">
        <v>139</v>
      </c>
      <c r="Q160" s="89" t="s">
        <v>140</v>
      </c>
      <c r="R160" s="31">
        <f>SUM(I160:N160)/2</f>
        <v>1</v>
      </c>
      <c r="S160" s="30"/>
    </row>
    <row r="161" spans="1:19" ht="21">
      <c r="A161" s="31">
        <v>136</v>
      </c>
      <c r="B161" s="31" t="s">
        <v>259</v>
      </c>
      <c r="C161" s="57" t="s">
        <v>227</v>
      </c>
      <c r="D161" s="31">
        <v>1</v>
      </c>
      <c r="E161" s="31"/>
      <c r="F161" s="31">
        <v>1</v>
      </c>
      <c r="G161" s="31"/>
      <c r="H161" s="817"/>
      <c r="I161" s="67"/>
      <c r="J161" s="67">
        <v>1</v>
      </c>
      <c r="K161" s="67"/>
      <c r="L161" s="67"/>
      <c r="M161" s="67">
        <v>1</v>
      </c>
      <c r="N161" s="67"/>
      <c r="O161" s="67"/>
      <c r="P161" s="89" t="s">
        <v>139</v>
      </c>
      <c r="Q161" s="89" t="s">
        <v>140</v>
      </c>
      <c r="R161" s="31">
        <f>SUM(I161:N161)/2</f>
        <v>1</v>
      </c>
      <c r="S161" s="30"/>
    </row>
    <row r="162" spans="1:19" ht="21">
      <c r="A162" s="31">
        <v>137</v>
      </c>
      <c r="B162" s="31" t="s">
        <v>259</v>
      </c>
      <c r="C162" s="57" t="s">
        <v>228</v>
      </c>
      <c r="D162" s="31">
        <v>1</v>
      </c>
      <c r="E162" s="31"/>
      <c r="F162" s="31">
        <v>1</v>
      </c>
      <c r="G162" s="31"/>
      <c r="H162" s="817"/>
      <c r="I162" s="67"/>
      <c r="J162" s="67">
        <v>1</v>
      </c>
      <c r="K162" s="67"/>
      <c r="L162" s="67"/>
      <c r="M162" s="67">
        <v>1</v>
      </c>
      <c r="N162" s="67"/>
      <c r="O162" s="67"/>
      <c r="P162" s="89" t="s">
        <v>139</v>
      </c>
      <c r="Q162" s="89" t="s">
        <v>140</v>
      </c>
      <c r="R162" s="31">
        <f>SUM(I162:N162)/2</f>
        <v>1</v>
      </c>
      <c r="S162" s="30"/>
    </row>
    <row r="163" spans="1:19" ht="21">
      <c r="A163" s="31">
        <v>147</v>
      </c>
      <c r="B163" s="31" t="s">
        <v>261</v>
      </c>
      <c r="C163" s="57" t="s">
        <v>238</v>
      </c>
      <c r="D163" s="31">
        <v>1</v>
      </c>
      <c r="E163" s="31"/>
      <c r="F163" s="31">
        <v>1</v>
      </c>
      <c r="G163" s="31"/>
      <c r="H163" s="817"/>
      <c r="I163" s="67"/>
      <c r="J163" s="67">
        <v>1</v>
      </c>
      <c r="K163" s="67"/>
      <c r="L163" s="67"/>
      <c r="M163" s="67">
        <v>1</v>
      </c>
      <c r="N163" s="67"/>
      <c r="O163" s="67"/>
      <c r="P163" s="89" t="s">
        <v>139</v>
      </c>
      <c r="Q163" s="89" t="s">
        <v>140</v>
      </c>
      <c r="R163" s="31">
        <f>SUM(I163:N163)/2</f>
        <v>1</v>
      </c>
      <c r="S163" s="30"/>
    </row>
    <row r="164" spans="1:19" ht="21">
      <c r="A164" s="31">
        <v>153</v>
      </c>
      <c r="B164" s="31" t="s">
        <v>262</v>
      </c>
      <c r="C164" s="57" t="s">
        <v>244</v>
      </c>
      <c r="D164" s="31">
        <v>1</v>
      </c>
      <c r="E164" s="31"/>
      <c r="F164" s="31">
        <v>1</v>
      </c>
      <c r="G164" s="31"/>
      <c r="H164" s="817"/>
      <c r="I164" s="67"/>
      <c r="J164" s="67">
        <v>1</v>
      </c>
      <c r="K164" s="67"/>
      <c r="L164" s="67"/>
      <c r="M164" s="67">
        <v>1</v>
      </c>
      <c r="N164" s="67"/>
      <c r="O164" s="67"/>
      <c r="P164" s="89" t="s">
        <v>139</v>
      </c>
      <c r="Q164" s="89" t="s">
        <v>140</v>
      </c>
      <c r="R164" s="31">
        <f>SUM(I164:N164)/2</f>
        <v>1</v>
      </c>
      <c r="S164" s="30"/>
    </row>
    <row r="165" spans="1:19" ht="21">
      <c r="A165" s="31">
        <v>74</v>
      </c>
      <c r="B165" s="31" t="s">
        <v>252</v>
      </c>
      <c r="C165" s="57" t="s">
        <v>158</v>
      </c>
      <c r="D165" s="31">
        <v>1</v>
      </c>
      <c r="E165" s="31"/>
      <c r="F165" s="31">
        <v>1</v>
      </c>
      <c r="G165" s="31"/>
      <c r="H165" s="817"/>
      <c r="I165" s="67"/>
      <c r="J165" s="67">
        <v>1</v>
      </c>
      <c r="K165" s="67"/>
      <c r="L165" s="67"/>
      <c r="M165" s="67"/>
      <c r="N165" s="67">
        <v>1</v>
      </c>
      <c r="O165" s="67"/>
      <c r="P165" s="89" t="s">
        <v>139</v>
      </c>
      <c r="Q165" s="89" t="s">
        <v>140</v>
      </c>
      <c r="R165" s="31">
        <f>SUM(I165:N165)/2</f>
        <v>1</v>
      </c>
      <c r="S165" s="30"/>
    </row>
    <row r="166" spans="1:19" ht="21">
      <c r="A166" s="31">
        <v>76</v>
      </c>
      <c r="B166" s="31" t="s">
        <v>252</v>
      </c>
      <c r="C166" s="57" t="s">
        <v>160</v>
      </c>
      <c r="D166" s="31">
        <v>1</v>
      </c>
      <c r="E166" s="31"/>
      <c r="F166" s="31">
        <v>1</v>
      </c>
      <c r="G166" s="31"/>
      <c r="H166" s="817"/>
      <c r="I166" s="67"/>
      <c r="J166" s="67">
        <v>1</v>
      </c>
      <c r="K166" s="67"/>
      <c r="L166" s="67"/>
      <c r="M166" s="67"/>
      <c r="N166" s="67">
        <v>1</v>
      </c>
      <c r="O166" s="67"/>
      <c r="P166" s="89" t="s">
        <v>139</v>
      </c>
      <c r="Q166" s="89" t="s">
        <v>140</v>
      </c>
      <c r="R166" s="31">
        <f>SUM(I166:N166)/2</f>
        <v>1</v>
      </c>
      <c r="S166" s="30"/>
    </row>
    <row r="167" spans="1:19" ht="21">
      <c r="A167" s="31">
        <v>98</v>
      </c>
      <c r="B167" s="31" t="s">
        <v>255</v>
      </c>
      <c r="C167" s="57" t="s">
        <v>185</v>
      </c>
      <c r="D167" s="31">
        <v>1</v>
      </c>
      <c r="E167" s="31"/>
      <c r="F167" s="31">
        <v>1</v>
      </c>
      <c r="G167" s="31"/>
      <c r="H167" s="817"/>
      <c r="I167" s="67"/>
      <c r="J167" s="67">
        <v>1</v>
      </c>
      <c r="K167" s="67"/>
      <c r="L167" s="67"/>
      <c r="M167" s="67"/>
      <c r="N167" s="67">
        <v>1</v>
      </c>
      <c r="O167" s="67"/>
      <c r="P167" s="89" t="s">
        <v>139</v>
      </c>
      <c r="Q167" s="89" t="s">
        <v>140</v>
      </c>
      <c r="R167" s="31">
        <f>SUM(I167:N167)/2</f>
        <v>1</v>
      </c>
      <c r="S167" s="30"/>
    </row>
    <row r="168" spans="1:19" s="137" customFormat="1" ht="21">
      <c r="A168" s="728" t="s">
        <v>56</v>
      </c>
      <c r="B168" s="729"/>
      <c r="C168" s="730"/>
      <c r="D168" s="210">
        <f>SUM(D66:D167)</f>
        <v>102</v>
      </c>
      <c r="E168" s="210">
        <f>SUM(E66:E167)</f>
        <v>0</v>
      </c>
      <c r="F168" s="210">
        <f>SUM(F66:F167)</f>
        <v>92</v>
      </c>
      <c r="G168" s="210">
        <f>SUM(G66:G167)</f>
        <v>8</v>
      </c>
      <c r="H168" s="817">
        <f>SUM(H66:H167)</f>
        <v>6</v>
      </c>
      <c r="I168" s="210">
        <f>SUM(I66:I167)</f>
        <v>8</v>
      </c>
      <c r="J168" s="210">
        <f>SUM(J66:J167)</f>
        <v>82</v>
      </c>
      <c r="K168" s="210">
        <f>SUM(K66:K167)</f>
        <v>7.5</v>
      </c>
      <c r="L168" s="210">
        <f>SUM(L66:L167)</f>
        <v>77.5</v>
      </c>
      <c r="M168" s="210">
        <f>SUM(M66:M167)</f>
        <v>17</v>
      </c>
      <c r="N168" s="210">
        <f>SUM(N66:N167)</f>
        <v>3</v>
      </c>
      <c r="O168" s="210">
        <f>SUM(O66:O167)</f>
        <v>0</v>
      </c>
      <c r="P168" s="210"/>
      <c r="Q168" s="210"/>
      <c r="R168" s="210">
        <f>SUM(R66:R167)</f>
        <v>97.5</v>
      </c>
      <c r="S168" s="211"/>
    </row>
    <row r="169" spans="1:19" s="137" customFormat="1" ht="21">
      <c r="A169" s="744" t="s">
        <v>58</v>
      </c>
      <c r="B169" s="745"/>
      <c r="C169" s="745"/>
      <c r="D169" s="745"/>
      <c r="E169" s="745"/>
      <c r="F169" s="745"/>
      <c r="G169" s="745"/>
      <c r="H169" s="745"/>
      <c r="I169" s="745"/>
      <c r="J169" s="745"/>
      <c r="K169" s="745"/>
      <c r="L169" s="745"/>
      <c r="M169" s="745"/>
      <c r="N169" s="745"/>
      <c r="O169" s="745"/>
      <c r="P169" s="745"/>
      <c r="Q169" s="745"/>
      <c r="R169" s="745"/>
      <c r="S169" s="746"/>
    </row>
    <row r="170" spans="1:20" s="137" customFormat="1" ht="21">
      <c r="A170" s="56">
        <v>190</v>
      </c>
      <c r="B170" s="56" t="s">
        <v>476</v>
      </c>
      <c r="C170" s="139" t="s">
        <v>1153</v>
      </c>
      <c r="D170" s="56">
        <v>1</v>
      </c>
      <c r="E170" s="56"/>
      <c r="F170" s="56">
        <v>1</v>
      </c>
      <c r="G170" s="56"/>
      <c r="H170" s="817"/>
      <c r="I170" s="146"/>
      <c r="J170" s="146"/>
      <c r="K170" s="146">
        <v>0</v>
      </c>
      <c r="L170" s="146">
        <v>0</v>
      </c>
      <c r="M170" s="146"/>
      <c r="N170" s="146"/>
      <c r="O170" s="146"/>
      <c r="P170" s="104">
        <v>20637</v>
      </c>
      <c r="Q170" s="104">
        <v>20728</v>
      </c>
      <c r="R170" s="56">
        <f>SUM(I170:N170)/2</f>
        <v>0</v>
      </c>
      <c r="S170" s="147" t="s">
        <v>299</v>
      </c>
      <c r="T170" s="137" t="s">
        <v>288</v>
      </c>
    </row>
    <row r="171" spans="1:20" s="137" customFormat="1" ht="21">
      <c r="A171" s="31">
        <v>232</v>
      </c>
      <c r="B171" s="56" t="s">
        <v>945</v>
      </c>
      <c r="C171" s="139" t="s">
        <v>349</v>
      </c>
      <c r="D171" s="56">
        <v>1</v>
      </c>
      <c r="E171" s="56"/>
      <c r="F171" s="56">
        <v>1</v>
      </c>
      <c r="G171" s="56">
        <v>1</v>
      </c>
      <c r="H171" s="817"/>
      <c r="I171" s="146"/>
      <c r="J171" s="146">
        <v>0</v>
      </c>
      <c r="K171" s="146"/>
      <c r="L171" s="146">
        <v>0</v>
      </c>
      <c r="M171" s="146"/>
      <c r="N171" s="146"/>
      <c r="O171" s="146"/>
      <c r="P171" s="104">
        <v>20804</v>
      </c>
      <c r="Q171" s="104">
        <v>20971</v>
      </c>
      <c r="R171" s="31">
        <f>SUM(I171:N171)/2</f>
        <v>0</v>
      </c>
      <c r="S171" s="147" t="s">
        <v>350</v>
      </c>
      <c r="T171" s="189" t="s">
        <v>339</v>
      </c>
    </row>
    <row r="172" spans="1:20" s="137" customFormat="1" ht="21">
      <c r="A172" s="31">
        <v>221</v>
      </c>
      <c r="B172" s="56" t="s">
        <v>476</v>
      </c>
      <c r="C172" s="139" t="s">
        <v>335</v>
      </c>
      <c r="D172" s="56">
        <v>1</v>
      </c>
      <c r="E172" s="56"/>
      <c r="F172" s="56">
        <v>1</v>
      </c>
      <c r="G172" s="56"/>
      <c r="H172" s="817"/>
      <c r="I172" s="146"/>
      <c r="J172" s="146"/>
      <c r="K172" s="146">
        <v>0</v>
      </c>
      <c r="L172" s="146">
        <v>0</v>
      </c>
      <c r="M172" s="146"/>
      <c r="N172" s="146"/>
      <c r="O172" s="146"/>
      <c r="P172" s="104">
        <v>20882</v>
      </c>
      <c r="Q172" s="104">
        <v>20971</v>
      </c>
      <c r="R172" s="31">
        <f>SUM(I172:N172)/2</f>
        <v>0</v>
      </c>
      <c r="S172" s="147" t="s">
        <v>336</v>
      </c>
      <c r="T172" s="189" t="s">
        <v>318</v>
      </c>
    </row>
    <row r="173" spans="1:20" s="137" customFormat="1" ht="21">
      <c r="A173" s="31">
        <v>222</v>
      </c>
      <c r="B173" s="56" t="s">
        <v>476</v>
      </c>
      <c r="C173" s="139" t="s">
        <v>337</v>
      </c>
      <c r="D173" s="56">
        <v>1</v>
      </c>
      <c r="E173" s="56"/>
      <c r="F173" s="56">
        <v>1</v>
      </c>
      <c r="G173" s="56"/>
      <c r="H173" s="817"/>
      <c r="I173" s="146"/>
      <c r="J173" s="146"/>
      <c r="K173" s="146">
        <v>0</v>
      </c>
      <c r="L173" s="146">
        <v>0</v>
      </c>
      <c r="M173" s="146"/>
      <c r="N173" s="146"/>
      <c r="O173" s="146"/>
      <c r="P173" s="104">
        <v>20884</v>
      </c>
      <c r="Q173" s="104">
        <v>20971</v>
      </c>
      <c r="R173" s="31">
        <f>SUM(I173:N173)/2</f>
        <v>0</v>
      </c>
      <c r="S173" s="147" t="s">
        <v>338</v>
      </c>
      <c r="T173" s="189" t="s">
        <v>318</v>
      </c>
    </row>
    <row r="174" spans="1:20" s="137" customFormat="1" ht="21">
      <c r="A174" s="56">
        <v>220</v>
      </c>
      <c r="B174" s="56" t="s">
        <v>476</v>
      </c>
      <c r="C174" s="139" t="s">
        <v>1167</v>
      </c>
      <c r="D174" s="56">
        <v>1</v>
      </c>
      <c r="E174" s="56"/>
      <c r="F174" s="56">
        <v>1</v>
      </c>
      <c r="G174" s="56"/>
      <c r="H174" s="817"/>
      <c r="I174" s="146"/>
      <c r="J174" s="146"/>
      <c r="K174" s="146">
        <v>0.5</v>
      </c>
      <c r="L174" s="146">
        <v>0.5</v>
      </c>
      <c r="M174" s="146"/>
      <c r="N174" s="146"/>
      <c r="O174" s="146"/>
      <c r="P174" s="104">
        <v>20607</v>
      </c>
      <c r="Q174" s="104">
        <v>20789</v>
      </c>
      <c r="R174" s="56">
        <f>SUM(I174:N174)/2</f>
        <v>0.5</v>
      </c>
      <c r="S174" s="147" t="s">
        <v>334</v>
      </c>
      <c r="T174" s="189" t="s">
        <v>318</v>
      </c>
    </row>
    <row r="175" spans="1:20" ht="21">
      <c r="A175" s="31">
        <v>210</v>
      </c>
      <c r="B175" s="31" t="s">
        <v>476</v>
      </c>
      <c r="C175" s="30" t="s">
        <v>323</v>
      </c>
      <c r="D175" s="31">
        <v>1</v>
      </c>
      <c r="E175" s="31"/>
      <c r="F175" s="31">
        <v>1</v>
      </c>
      <c r="G175" s="31"/>
      <c r="H175" s="817"/>
      <c r="I175" s="67"/>
      <c r="J175" s="67">
        <v>0.5</v>
      </c>
      <c r="K175" s="67"/>
      <c r="L175" s="67">
        <v>0.5</v>
      </c>
      <c r="M175" s="67"/>
      <c r="N175" s="67"/>
      <c r="O175" s="67"/>
      <c r="P175" s="89">
        <v>20607</v>
      </c>
      <c r="Q175" s="89">
        <v>20879</v>
      </c>
      <c r="R175" s="31">
        <f>SUM(I175:N175)/2</f>
        <v>0.5</v>
      </c>
      <c r="S175" s="58" t="s">
        <v>1077</v>
      </c>
      <c r="T175" s="107" t="s">
        <v>318</v>
      </c>
    </row>
    <row r="176" spans="1:20" ht="21">
      <c r="A176" s="31">
        <v>185</v>
      </c>
      <c r="B176" s="31" t="s">
        <v>476</v>
      </c>
      <c r="C176" s="30" t="s">
        <v>293</v>
      </c>
      <c r="D176" s="31">
        <v>1</v>
      </c>
      <c r="E176" s="31"/>
      <c r="F176" s="31"/>
      <c r="G176" s="31">
        <v>1</v>
      </c>
      <c r="H176" s="817"/>
      <c r="I176" s="67">
        <v>1</v>
      </c>
      <c r="J176" s="67"/>
      <c r="K176" s="67"/>
      <c r="L176" s="67">
        <v>1</v>
      </c>
      <c r="M176" s="67"/>
      <c r="N176" s="67"/>
      <c r="O176" s="67"/>
      <c r="P176" s="89">
        <v>20607</v>
      </c>
      <c r="Q176" s="89">
        <v>20971</v>
      </c>
      <c r="R176" s="31">
        <f>SUM(I176:N176)/2</f>
        <v>1</v>
      </c>
      <c r="S176" s="58"/>
      <c r="T176" s="23" t="s">
        <v>288</v>
      </c>
    </row>
    <row r="177" spans="1:22" ht="21">
      <c r="A177" s="31">
        <v>186</v>
      </c>
      <c r="B177" s="31" t="s">
        <v>476</v>
      </c>
      <c r="C177" s="30" t="s">
        <v>294</v>
      </c>
      <c r="D177" s="31">
        <v>1</v>
      </c>
      <c r="E177" s="31"/>
      <c r="F177" s="31">
        <v>1</v>
      </c>
      <c r="G177" s="31"/>
      <c r="H177" s="817"/>
      <c r="I177" s="67"/>
      <c r="J177" s="67">
        <v>1</v>
      </c>
      <c r="K177" s="67"/>
      <c r="L177" s="67">
        <v>1</v>
      </c>
      <c r="M177" s="67"/>
      <c r="N177" s="67"/>
      <c r="O177" s="67"/>
      <c r="P177" s="89">
        <v>20607</v>
      </c>
      <c r="Q177" s="89">
        <v>20971</v>
      </c>
      <c r="R177" s="31">
        <f>SUM(I177:N177)/2</f>
        <v>1</v>
      </c>
      <c r="S177" s="58"/>
      <c r="T177" s="23" t="s">
        <v>288</v>
      </c>
      <c r="V177" s="759">
        <f>SUM(L177:L197)</f>
        <v>21</v>
      </c>
    </row>
    <row r="178" spans="1:20" ht="21">
      <c r="A178" s="31">
        <v>187</v>
      </c>
      <c r="B178" s="31" t="s">
        <v>476</v>
      </c>
      <c r="C178" s="30" t="s">
        <v>295</v>
      </c>
      <c r="D178" s="31">
        <v>1</v>
      </c>
      <c r="E178" s="31"/>
      <c r="F178" s="31">
        <v>1</v>
      </c>
      <c r="G178" s="31"/>
      <c r="H178" s="817"/>
      <c r="I178" s="67"/>
      <c r="J178" s="67">
        <v>1</v>
      </c>
      <c r="K178" s="67"/>
      <c r="L178" s="67">
        <v>1</v>
      </c>
      <c r="M178" s="67"/>
      <c r="N178" s="67"/>
      <c r="O178" s="67"/>
      <c r="P178" s="89">
        <v>20607</v>
      </c>
      <c r="Q178" s="89">
        <v>20971</v>
      </c>
      <c r="R178" s="31">
        <f>SUM(I178:N178)/2</f>
        <v>1</v>
      </c>
      <c r="S178" s="58"/>
      <c r="T178" s="23" t="s">
        <v>288</v>
      </c>
    </row>
    <row r="179" spans="1:20" ht="21">
      <c r="A179" s="31">
        <v>188</v>
      </c>
      <c r="B179" s="31" t="s">
        <v>476</v>
      </c>
      <c r="C179" s="30" t="s">
        <v>296</v>
      </c>
      <c r="D179" s="31">
        <v>1</v>
      </c>
      <c r="E179" s="31"/>
      <c r="F179" s="31">
        <v>1</v>
      </c>
      <c r="G179" s="31"/>
      <c r="H179" s="817"/>
      <c r="I179" s="67"/>
      <c r="J179" s="67">
        <v>1</v>
      </c>
      <c r="K179" s="67"/>
      <c r="L179" s="67">
        <v>1</v>
      </c>
      <c r="M179" s="67"/>
      <c r="N179" s="67"/>
      <c r="O179" s="67"/>
      <c r="P179" s="89">
        <v>20607</v>
      </c>
      <c r="Q179" s="89">
        <v>20971</v>
      </c>
      <c r="R179" s="31">
        <f>SUM(I179:N179)/2</f>
        <v>1</v>
      </c>
      <c r="S179" s="58"/>
      <c r="T179" s="23" t="s">
        <v>288</v>
      </c>
    </row>
    <row r="180" spans="1:20" ht="21">
      <c r="A180" s="31">
        <v>189</v>
      </c>
      <c r="B180" s="31" t="s">
        <v>476</v>
      </c>
      <c r="C180" s="30" t="s">
        <v>297</v>
      </c>
      <c r="D180" s="31">
        <v>1</v>
      </c>
      <c r="E180" s="31"/>
      <c r="F180" s="31">
        <v>1</v>
      </c>
      <c r="G180" s="31"/>
      <c r="H180" s="817"/>
      <c r="I180" s="67"/>
      <c r="J180" s="67">
        <v>1</v>
      </c>
      <c r="K180" s="67"/>
      <c r="L180" s="67">
        <v>1</v>
      </c>
      <c r="M180" s="67"/>
      <c r="N180" s="67"/>
      <c r="O180" s="67"/>
      <c r="P180" s="89">
        <v>20607</v>
      </c>
      <c r="Q180" s="89">
        <v>20971</v>
      </c>
      <c r="R180" s="31">
        <f>SUM(I180:N180)/2</f>
        <v>1</v>
      </c>
      <c r="S180" s="58"/>
      <c r="T180" s="23" t="s">
        <v>288</v>
      </c>
    </row>
    <row r="181" spans="1:20" ht="21">
      <c r="A181" s="31">
        <v>209</v>
      </c>
      <c r="B181" s="31" t="s">
        <v>476</v>
      </c>
      <c r="C181" s="30" t="s">
        <v>322</v>
      </c>
      <c r="D181" s="31">
        <v>1</v>
      </c>
      <c r="E181" s="31"/>
      <c r="F181" s="31">
        <v>1</v>
      </c>
      <c r="G181" s="31"/>
      <c r="H181" s="817"/>
      <c r="I181" s="67"/>
      <c r="J181" s="67">
        <v>1</v>
      </c>
      <c r="K181" s="67"/>
      <c r="L181" s="67">
        <v>1</v>
      </c>
      <c r="M181" s="67"/>
      <c r="N181" s="67"/>
      <c r="O181" s="67"/>
      <c r="P181" s="89">
        <v>20607</v>
      </c>
      <c r="Q181" s="89">
        <v>20971</v>
      </c>
      <c r="R181" s="31">
        <f>SUM(I181:N181)/2</f>
        <v>1</v>
      </c>
      <c r="S181" s="58"/>
      <c r="T181" s="107" t="s">
        <v>318</v>
      </c>
    </row>
    <row r="182" spans="1:20" ht="21">
      <c r="A182" s="31">
        <v>212</v>
      </c>
      <c r="B182" s="31" t="s">
        <v>476</v>
      </c>
      <c r="C182" s="30" t="s">
        <v>325</v>
      </c>
      <c r="D182" s="31">
        <v>1</v>
      </c>
      <c r="E182" s="31"/>
      <c r="F182" s="31">
        <v>1</v>
      </c>
      <c r="G182" s="31"/>
      <c r="H182" s="817"/>
      <c r="I182" s="67"/>
      <c r="J182" s="67">
        <v>1</v>
      </c>
      <c r="K182" s="67"/>
      <c r="L182" s="67">
        <v>1</v>
      </c>
      <c r="M182" s="67"/>
      <c r="N182" s="67"/>
      <c r="O182" s="67"/>
      <c r="P182" s="89">
        <v>20607</v>
      </c>
      <c r="Q182" s="89">
        <v>20971</v>
      </c>
      <c r="R182" s="31">
        <f>SUM(I182:N182)/2</f>
        <v>1</v>
      </c>
      <c r="S182" s="58"/>
      <c r="T182" s="107" t="s">
        <v>318</v>
      </c>
    </row>
    <row r="183" spans="1:20" ht="21">
      <c r="A183" s="31">
        <v>213</v>
      </c>
      <c r="B183" s="31" t="s">
        <v>476</v>
      </c>
      <c r="C183" s="30" t="s">
        <v>326</v>
      </c>
      <c r="D183" s="31">
        <v>1</v>
      </c>
      <c r="E183" s="31"/>
      <c r="F183" s="31">
        <v>1</v>
      </c>
      <c r="G183" s="31"/>
      <c r="H183" s="817"/>
      <c r="I183" s="67"/>
      <c r="J183" s="67">
        <v>1</v>
      </c>
      <c r="K183" s="67"/>
      <c r="L183" s="67">
        <v>1</v>
      </c>
      <c r="M183" s="67"/>
      <c r="N183" s="67"/>
      <c r="O183" s="67"/>
      <c r="P183" s="89">
        <v>20607</v>
      </c>
      <c r="Q183" s="89">
        <v>20971</v>
      </c>
      <c r="R183" s="31">
        <f>SUM(I183:N183)/2</f>
        <v>1</v>
      </c>
      <c r="S183" s="58"/>
      <c r="T183" s="107" t="s">
        <v>318</v>
      </c>
    </row>
    <row r="184" spans="1:20" ht="21">
      <c r="A184" s="31">
        <v>214</v>
      </c>
      <c r="B184" s="31" t="s">
        <v>476</v>
      </c>
      <c r="C184" s="30" t="s">
        <v>327</v>
      </c>
      <c r="D184" s="31">
        <v>1</v>
      </c>
      <c r="E184" s="31"/>
      <c r="F184" s="31">
        <v>1</v>
      </c>
      <c r="G184" s="31"/>
      <c r="H184" s="817"/>
      <c r="I184" s="67"/>
      <c r="J184" s="67">
        <v>1</v>
      </c>
      <c r="K184" s="67"/>
      <c r="L184" s="67">
        <v>1</v>
      </c>
      <c r="M184" s="67"/>
      <c r="N184" s="67"/>
      <c r="O184" s="67"/>
      <c r="P184" s="89">
        <v>20607</v>
      </c>
      <c r="Q184" s="89">
        <v>20971</v>
      </c>
      <c r="R184" s="31">
        <f>SUM(I184:N184)/2</f>
        <v>1</v>
      </c>
      <c r="S184" s="58"/>
      <c r="T184" s="107" t="s">
        <v>318</v>
      </c>
    </row>
    <row r="185" spans="1:20" ht="21">
      <c r="A185" s="31">
        <v>215</v>
      </c>
      <c r="B185" s="31" t="s">
        <v>476</v>
      </c>
      <c r="C185" s="30" t="s">
        <v>328</v>
      </c>
      <c r="D185" s="31">
        <v>1</v>
      </c>
      <c r="E185" s="31"/>
      <c r="F185" s="31">
        <v>1</v>
      </c>
      <c r="G185" s="31"/>
      <c r="H185" s="817"/>
      <c r="I185" s="67"/>
      <c r="J185" s="67">
        <v>1</v>
      </c>
      <c r="K185" s="67"/>
      <c r="L185" s="67">
        <v>1</v>
      </c>
      <c r="M185" s="67"/>
      <c r="N185" s="67"/>
      <c r="O185" s="67"/>
      <c r="P185" s="89">
        <v>20607</v>
      </c>
      <c r="Q185" s="89">
        <v>20971</v>
      </c>
      <c r="R185" s="31">
        <f>SUM(I185:N185)/2</f>
        <v>1</v>
      </c>
      <c r="S185" s="58"/>
      <c r="T185" s="107" t="s">
        <v>318</v>
      </c>
    </row>
    <row r="186" spans="1:20" ht="21">
      <c r="A186" s="31">
        <v>216</v>
      </c>
      <c r="B186" s="31" t="s">
        <v>476</v>
      </c>
      <c r="C186" s="30" t="s">
        <v>329</v>
      </c>
      <c r="D186" s="31">
        <v>1</v>
      </c>
      <c r="E186" s="31"/>
      <c r="F186" s="31">
        <v>1</v>
      </c>
      <c r="G186" s="31"/>
      <c r="H186" s="817"/>
      <c r="I186" s="67"/>
      <c r="J186" s="67">
        <v>1</v>
      </c>
      <c r="K186" s="67"/>
      <c r="L186" s="67">
        <v>1</v>
      </c>
      <c r="M186" s="67"/>
      <c r="N186" s="67"/>
      <c r="O186" s="67"/>
      <c r="P186" s="89">
        <v>20607</v>
      </c>
      <c r="Q186" s="89">
        <v>20971</v>
      </c>
      <c r="R186" s="31">
        <f>SUM(I186:N186)/2</f>
        <v>1</v>
      </c>
      <c r="S186" s="58"/>
      <c r="T186" s="107" t="s">
        <v>318</v>
      </c>
    </row>
    <row r="187" spans="1:20" ht="21">
      <c r="A187" s="31">
        <v>217</v>
      </c>
      <c r="B187" s="31" t="s">
        <v>476</v>
      </c>
      <c r="C187" s="30" t="s">
        <v>330</v>
      </c>
      <c r="D187" s="31">
        <v>1</v>
      </c>
      <c r="E187" s="31"/>
      <c r="F187" s="31">
        <v>1</v>
      </c>
      <c r="G187" s="31"/>
      <c r="H187" s="817"/>
      <c r="I187" s="67"/>
      <c r="J187" s="67">
        <v>1</v>
      </c>
      <c r="K187" s="67"/>
      <c r="L187" s="67">
        <v>1</v>
      </c>
      <c r="M187" s="67"/>
      <c r="N187" s="67"/>
      <c r="O187" s="67"/>
      <c r="P187" s="89">
        <v>20607</v>
      </c>
      <c r="Q187" s="89">
        <v>20971</v>
      </c>
      <c r="R187" s="31">
        <f>SUM(I187:N187)/2</f>
        <v>1</v>
      </c>
      <c r="S187" s="58"/>
      <c r="T187" s="107" t="s">
        <v>318</v>
      </c>
    </row>
    <row r="188" spans="1:20" ht="21">
      <c r="A188" s="31">
        <v>218</v>
      </c>
      <c r="B188" s="31" t="s">
        <v>476</v>
      </c>
      <c r="C188" s="30" t="s">
        <v>331</v>
      </c>
      <c r="D188" s="31">
        <v>1</v>
      </c>
      <c r="E188" s="31"/>
      <c r="F188" s="31"/>
      <c r="G188" s="31">
        <v>1</v>
      </c>
      <c r="H188" s="817"/>
      <c r="I188" s="67"/>
      <c r="J188" s="67">
        <v>1</v>
      </c>
      <c r="K188" s="67"/>
      <c r="L188" s="67">
        <v>1</v>
      </c>
      <c r="M188" s="67"/>
      <c r="N188" s="67"/>
      <c r="O188" s="67"/>
      <c r="P188" s="89">
        <v>20607</v>
      </c>
      <c r="Q188" s="89">
        <v>20971</v>
      </c>
      <c r="R188" s="31">
        <f>SUM(I188:N188)/2</f>
        <v>1</v>
      </c>
      <c r="S188" s="58"/>
      <c r="T188" s="107" t="s">
        <v>318</v>
      </c>
    </row>
    <row r="189" spans="1:20" ht="21">
      <c r="A189" s="31">
        <v>219</v>
      </c>
      <c r="B189" s="31" t="s">
        <v>476</v>
      </c>
      <c r="C189" s="30" t="s">
        <v>332</v>
      </c>
      <c r="D189" s="31">
        <v>1</v>
      </c>
      <c r="E189" s="31"/>
      <c r="F189" s="31"/>
      <c r="G189" s="31">
        <v>1</v>
      </c>
      <c r="H189" s="817"/>
      <c r="I189" s="67"/>
      <c r="J189" s="67">
        <v>1</v>
      </c>
      <c r="K189" s="67"/>
      <c r="L189" s="67">
        <v>1</v>
      </c>
      <c r="M189" s="67"/>
      <c r="N189" s="67"/>
      <c r="O189" s="67"/>
      <c r="P189" s="89">
        <v>20607</v>
      </c>
      <c r="Q189" s="89">
        <v>20971</v>
      </c>
      <c r="R189" s="31">
        <f>SUM(I189:N189)/2</f>
        <v>1</v>
      </c>
      <c r="S189" s="58"/>
      <c r="T189" s="107" t="s">
        <v>318</v>
      </c>
    </row>
    <row r="190" spans="1:20" ht="21">
      <c r="A190" s="31">
        <v>223</v>
      </c>
      <c r="B190" s="31" t="s">
        <v>945</v>
      </c>
      <c r="C190" s="30" t="s">
        <v>340</v>
      </c>
      <c r="D190" s="31">
        <v>1</v>
      </c>
      <c r="E190" s="31"/>
      <c r="F190" s="31">
        <v>1</v>
      </c>
      <c r="G190" s="31"/>
      <c r="H190" s="817"/>
      <c r="I190" s="67"/>
      <c r="J190" s="67">
        <v>1</v>
      </c>
      <c r="K190" s="67"/>
      <c r="L190" s="67">
        <v>1</v>
      </c>
      <c r="M190" s="67"/>
      <c r="N190" s="67"/>
      <c r="O190" s="67"/>
      <c r="P190" s="89">
        <v>20607</v>
      </c>
      <c r="Q190" s="89">
        <v>20971</v>
      </c>
      <c r="R190" s="31">
        <f>SUM(I190:N190)/2</f>
        <v>1</v>
      </c>
      <c r="S190" s="58"/>
      <c r="T190" s="107" t="s">
        <v>339</v>
      </c>
    </row>
    <row r="191" spans="1:20" ht="21">
      <c r="A191" s="31">
        <v>224</v>
      </c>
      <c r="B191" s="31" t="s">
        <v>945</v>
      </c>
      <c r="C191" s="30" t="s">
        <v>341</v>
      </c>
      <c r="D191" s="31">
        <v>1</v>
      </c>
      <c r="E191" s="31"/>
      <c r="F191" s="31">
        <v>1</v>
      </c>
      <c r="G191" s="31"/>
      <c r="H191" s="817"/>
      <c r="I191" s="67"/>
      <c r="J191" s="67">
        <v>1</v>
      </c>
      <c r="K191" s="67"/>
      <c r="L191" s="67">
        <v>1</v>
      </c>
      <c r="M191" s="67"/>
      <c r="N191" s="67"/>
      <c r="O191" s="67"/>
      <c r="P191" s="89">
        <v>20607</v>
      </c>
      <c r="Q191" s="89">
        <v>20971</v>
      </c>
      <c r="R191" s="31">
        <f>SUM(I191:N191)/2</f>
        <v>1</v>
      </c>
      <c r="S191" s="58"/>
      <c r="T191" s="107" t="s">
        <v>339</v>
      </c>
    </row>
    <row r="192" spans="1:20" ht="21">
      <c r="A192" s="31">
        <v>226</v>
      </c>
      <c r="B192" s="31" t="s">
        <v>945</v>
      </c>
      <c r="C192" s="30" t="s">
        <v>343</v>
      </c>
      <c r="D192" s="31">
        <v>1</v>
      </c>
      <c r="E192" s="31"/>
      <c r="F192" s="31">
        <v>1</v>
      </c>
      <c r="G192" s="31"/>
      <c r="H192" s="817"/>
      <c r="I192" s="67"/>
      <c r="J192" s="67">
        <v>1</v>
      </c>
      <c r="K192" s="67"/>
      <c r="L192" s="67">
        <v>1</v>
      </c>
      <c r="M192" s="67"/>
      <c r="N192" s="67"/>
      <c r="O192" s="67"/>
      <c r="P192" s="89">
        <v>20607</v>
      </c>
      <c r="Q192" s="89">
        <v>20971</v>
      </c>
      <c r="R192" s="31">
        <f>SUM(I192:N192)/2</f>
        <v>1</v>
      </c>
      <c r="S192" s="58"/>
      <c r="T192" s="107" t="s">
        <v>339</v>
      </c>
    </row>
    <row r="193" spans="1:20" ht="21">
      <c r="A193" s="31">
        <v>227</v>
      </c>
      <c r="B193" s="31" t="s">
        <v>945</v>
      </c>
      <c r="C193" s="30" t="s">
        <v>344</v>
      </c>
      <c r="D193" s="31">
        <v>1</v>
      </c>
      <c r="E193" s="31"/>
      <c r="F193" s="31">
        <v>1</v>
      </c>
      <c r="G193" s="31"/>
      <c r="H193" s="817"/>
      <c r="I193" s="67"/>
      <c r="J193" s="67">
        <v>1</v>
      </c>
      <c r="K193" s="67"/>
      <c r="L193" s="67">
        <v>1</v>
      </c>
      <c r="M193" s="67"/>
      <c r="N193" s="67"/>
      <c r="O193" s="67"/>
      <c r="P193" s="89">
        <v>20607</v>
      </c>
      <c r="Q193" s="89">
        <v>20971</v>
      </c>
      <c r="R193" s="31">
        <f>SUM(I193:N193)/2</f>
        <v>1</v>
      </c>
      <c r="S193" s="58"/>
      <c r="T193" s="107" t="s">
        <v>339</v>
      </c>
    </row>
    <row r="194" spans="1:20" ht="21">
      <c r="A194" s="31">
        <v>228</v>
      </c>
      <c r="B194" s="31" t="s">
        <v>945</v>
      </c>
      <c r="C194" s="30" t="s">
        <v>345</v>
      </c>
      <c r="D194" s="31">
        <v>1</v>
      </c>
      <c r="E194" s="31"/>
      <c r="F194" s="31">
        <v>1</v>
      </c>
      <c r="G194" s="31"/>
      <c r="H194" s="817"/>
      <c r="I194" s="67"/>
      <c r="J194" s="67">
        <v>1</v>
      </c>
      <c r="K194" s="67"/>
      <c r="L194" s="67">
        <v>1</v>
      </c>
      <c r="M194" s="67"/>
      <c r="N194" s="67"/>
      <c r="O194" s="67"/>
      <c r="P194" s="89">
        <v>20607</v>
      </c>
      <c r="Q194" s="89">
        <v>20971</v>
      </c>
      <c r="R194" s="31">
        <f>SUM(I194:N194)/2</f>
        <v>1</v>
      </c>
      <c r="S194" s="58"/>
      <c r="T194" s="107" t="s">
        <v>339</v>
      </c>
    </row>
    <row r="195" spans="1:20" ht="21">
      <c r="A195" s="31">
        <v>229</v>
      </c>
      <c r="B195" s="31" t="s">
        <v>945</v>
      </c>
      <c r="C195" s="59" t="s">
        <v>346</v>
      </c>
      <c r="D195" s="123">
        <v>1</v>
      </c>
      <c r="E195" s="123"/>
      <c r="F195" s="31">
        <v>1</v>
      </c>
      <c r="G195" s="31"/>
      <c r="H195" s="817"/>
      <c r="I195" s="67"/>
      <c r="J195" s="67">
        <v>1</v>
      </c>
      <c r="K195" s="67"/>
      <c r="L195" s="67">
        <v>1</v>
      </c>
      <c r="M195" s="67"/>
      <c r="N195" s="67"/>
      <c r="O195" s="67"/>
      <c r="P195" s="89">
        <v>20607</v>
      </c>
      <c r="Q195" s="89">
        <v>20971</v>
      </c>
      <c r="R195" s="31">
        <f>SUM(I195:N195)/2</f>
        <v>1</v>
      </c>
      <c r="S195" s="58"/>
      <c r="T195" s="107" t="s">
        <v>339</v>
      </c>
    </row>
    <row r="196" spans="1:20" ht="21">
      <c r="A196" s="31">
        <v>231</v>
      </c>
      <c r="B196" s="31" t="s">
        <v>945</v>
      </c>
      <c r="C196" s="30" t="s">
        <v>348</v>
      </c>
      <c r="D196" s="31">
        <v>1</v>
      </c>
      <c r="E196" s="31"/>
      <c r="F196" s="31">
        <v>1</v>
      </c>
      <c r="G196" s="31"/>
      <c r="H196" s="817"/>
      <c r="I196" s="67"/>
      <c r="J196" s="67">
        <v>1</v>
      </c>
      <c r="K196" s="67"/>
      <c r="L196" s="67">
        <v>1</v>
      </c>
      <c r="M196" s="67"/>
      <c r="N196" s="67"/>
      <c r="O196" s="67"/>
      <c r="P196" s="89">
        <v>20607</v>
      </c>
      <c r="Q196" s="89">
        <v>20971</v>
      </c>
      <c r="R196" s="31">
        <f>SUM(I196:N196)/2</f>
        <v>1</v>
      </c>
      <c r="S196" s="58"/>
      <c r="T196" s="107" t="s">
        <v>339</v>
      </c>
    </row>
    <row r="197" spans="1:20" ht="21">
      <c r="A197" s="31">
        <v>236</v>
      </c>
      <c r="B197" s="31" t="s">
        <v>945</v>
      </c>
      <c r="C197" s="30" t="s">
        <v>355</v>
      </c>
      <c r="D197" s="31">
        <v>1</v>
      </c>
      <c r="E197" s="31"/>
      <c r="F197" s="31">
        <v>1</v>
      </c>
      <c r="G197" s="31"/>
      <c r="H197" s="817"/>
      <c r="I197" s="67"/>
      <c r="J197" s="67">
        <v>1</v>
      </c>
      <c r="K197" s="67"/>
      <c r="L197" s="67">
        <v>1</v>
      </c>
      <c r="M197" s="67"/>
      <c r="N197" s="67"/>
      <c r="O197" s="67"/>
      <c r="P197" s="89">
        <v>20607</v>
      </c>
      <c r="Q197" s="89">
        <v>20971</v>
      </c>
      <c r="R197" s="31">
        <f>SUM(I197:N197)/2</f>
        <v>1</v>
      </c>
      <c r="S197" s="58"/>
      <c r="T197" s="107" t="s">
        <v>351</v>
      </c>
    </row>
    <row r="198" spans="1:20" s="137" customFormat="1" ht="21">
      <c r="A198" s="56">
        <v>207</v>
      </c>
      <c r="B198" s="56" t="s">
        <v>476</v>
      </c>
      <c r="C198" s="139" t="s">
        <v>1164</v>
      </c>
      <c r="D198" s="56">
        <v>1</v>
      </c>
      <c r="E198" s="56"/>
      <c r="F198" s="56">
        <v>1</v>
      </c>
      <c r="G198" s="56"/>
      <c r="H198" s="817"/>
      <c r="I198" s="146"/>
      <c r="J198" s="146"/>
      <c r="K198" s="146">
        <v>1</v>
      </c>
      <c r="L198" s="146">
        <v>1</v>
      </c>
      <c r="M198" s="146"/>
      <c r="N198" s="146"/>
      <c r="O198" s="146"/>
      <c r="P198" s="104">
        <v>20607</v>
      </c>
      <c r="Q198" s="104">
        <v>20971</v>
      </c>
      <c r="R198" s="56">
        <f>SUM(I198:N198)/2</f>
        <v>1</v>
      </c>
      <c r="S198" s="147" t="s">
        <v>320</v>
      </c>
      <c r="T198" s="189" t="s">
        <v>318</v>
      </c>
    </row>
    <row r="199" spans="1:20" s="137" customFormat="1" ht="21">
      <c r="A199" s="56">
        <v>230</v>
      </c>
      <c r="B199" s="56" t="s">
        <v>945</v>
      </c>
      <c r="C199" s="139" t="s">
        <v>1165</v>
      </c>
      <c r="D199" s="56">
        <v>1</v>
      </c>
      <c r="E199" s="56"/>
      <c r="F199" s="56">
        <v>1</v>
      </c>
      <c r="G199" s="56"/>
      <c r="H199" s="817"/>
      <c r="I199" s="146"/>
      <c r="J199" s="146"/>
      <c r="K199" s="146">
        <v>1</v>
      </c>
      <c r="L199" s="146">
        <v>1</v>
      </c>
      <c r="M199" s="146"/>
      <c r="N199" s="146"/>
      <c r="O199" s="146"/>
      <c r="P199" s="104">
        <v>20607</v>
      </c>
      <c r="Q199" s="104">
        <v>20971</v>
      </c>
      <c r="R199" s="56">
        <f>SUM(I199:N199)/2</f>
        <v>1</v>
      </c>
      <c r="S199" s="147"/>
      <c r="T199" s="189" t="s">
        <v>339</v>
      </c>
    </row>
    <row r="200" spans="1:22" ht="21">
      <c r="A200" s="31">
        <v>208</v>
      </c>
      <c r="B200" s="31" t="s">
        <v>476</v>
      </c>
      <c r="C200" s="30" t="s">
        <v>321</v>
      </c>
      <c r="D200" s="31">
        <v>1</v>
      </c>
      <c r="E200" s="31"/>
      <c r="F200" s="31">
        <v>1</v>
      </c>
      <c r="G200" s="31"/>
      <c r="H200" s="817"/>
      <c r="I200" s="67"/>
      <c r="J200" s="67">
        <v>0</v>
      </c>
      <c r="K200" s="67"/>
      <c r="L200" s="67"/>
      <c r="M200" s="67">
        <v>0</v>
      </c>
      <c r="N200" s="67"/>
      <c r="O200" s="67"/>
      <c r="P200" s="89">
        <v>20607</v>
      </c>
      <c r="Q200" s="89">
        <v>20728</v>
      </c>
      <c r="R200" s="31">
        <f>SUM(I200:N200)/2</f>
        <v>0</v>
      </c>
      <c r="S200" s="58" t="s">
        <v>316</v>
      </c>
      <c r="T200" s="107" t="s">
        <v>318</v>
      </c>
      <c r="V200" s="759">
        <f>SUM(M200:M206)</f>
        <v>6</v>
      </c>
    </row>
    <row r="201" spans="1:20" ht="21">
      <c r="A201" s="31">
        <v>181</v>
      </c>
      <c r="B201" s="31" t="s">
        <v>476</v>
      </c>
      <c r="C201" s="30" t="s">
        <v>289</v>
      </c>
      <c r="D201" s="31">
        <v>1</v>
      </c>
      <c r="E201" s="31"/>
      <c r="F201" s="31">
        <v>1</v>
      </c>
      <c r="G201" s="31"/>
      <c r="H201" s="817"/>
      <c r="I201" s="67"/>
      <c r="J201" s="67">
        <v>1</v>
      </c>
      <c r="K201" s="67"/>
      <c r="L201" s="67"/>
      <c r="M201" s="67">
        <v>1</v>
      </c>
      <c r="N201" s="67"/>
      <c r="O201" s="67"/>
      <c r="P201" s="89">
        <v>20607</v>
      </c>
      <c r="Q201" s="89">
        <v>20971</v>
      </c>
      <c r="R201" s="31">
        <f>SUM(I201:N201)/2</f>
        <v>1</v>
      </c>
      <c r="S201" s="58"/>
      <c r="T201" s="761" t="s">
        <v>288</v>
      </c>
    </row>
    <row r="202" spans="1:20" ht="21">
      <c r="A202" s="31">
        <v>183</v>
      </c>
      <c r="B202" s="31" t="s">
        <v>476</v>
      </c>
      <c r="C202" s="30" t="s">
        <v>291</v>
      </c>
      <c r="D202" s="31">
        <v>1</v>
      </c>
      <c r="E202" s="31"/>
      <c r="F202" s="31">
        <v>1</v>
      </c>
      <c r="G202" s="31"/>
      <c r="H202" s="817"/>
      <c r="I202" s="67"/>
      <c r="J202" s="67">
        <v>1</v>
      </c>
      <c r="K202" s="67"/>
      <c r="L202" s="67"/>
      <c r="M202" s="67">
        <v>1</v>
      </c>
      <c r="N202" s="67"/>
      <c r="O202" s="67"/>
      <c r="P202" s="89">
        <v>20607</v>
      </c>
      <c r="Q202" s="89">
        <v>20971</v>
      </c>
      <c r="R202" s="31">
        <f>SUM(I202:N202)/2</f>
        <v>1</v>
      </c>
      <c r="S202" s="58"/>
      <c r="T202" s="761" t="s">
        <v>288</v>
      </c>
    </row>
    <row r="203" spans="1:20" ht="21">
      <c r="A203" s="31">
        <v>184</v>
      </c>
      <c r="B203" s="31" t="s">
        <v>476</v>
      </c>
      <c r="C203" s="30" t="s">
        <v>292</v>
      </c>
      <c r="D203" s="31">
        <v>1</v>
      </c>
      <c r="E203" s="31"/>
      <c r="F203" s="31">
        <v>1</v>
      </c>
      <c r="G203" s="31"/>
      <c r="H203" s="817"/>
      <c r="I203" s="67"/>
      <c r="J203" s="67">
        <v>1</v>
      </c>
      <c r="K203" s="67"/>
      <c r="L203" s="67"/>
      <c r="M203" s="67">
        <v>1</v>
      </c>
      <c r="N203" s="67"/>
      <c r="O203" s="67"/>
      <c r="P203" s="89">
        <v>20607</v>
      </c>
      <c r="Q203" s="89">
        <v>20971</v>
      </c>
      <c r="R203" s="31">
        <f>SUM(I203:N203)/2</f>
        <v>1</v>
      </c>
      <c r="S203" s="58"/>
      <c r="T203" s="761" t="s">
        <v>288</v>
      </c>
    </row>
    <row r="204" spans="1:20" ht="21">
      <c r="A204" s="31">
        <v>225</v>
      </c>
      <c r="B204" s="31" t="s">
        <v>945</v>
      </c>
      <c r="C204" s="30" t="s">
        <v>342</v>
      </c>
      <c r="D204" s="31">
        <v>1</v>
      </c>
      <c r="E204" s="31"/>
      <c r="F204" s="31">
        <v>1</v>
      </c>
      <c r="G204" s="31"/>
      <c r="H204" s="817"/>
      <c r="I204" s="67"/>
      <c r="J204" s="67">
        <v>1</v>
      </c>
      <c r="K204" s="67"/>
      <c r="L204" s="67"/>
      <c r="M204" s="67">
        <v>1</v>
      </c>
      <c r="N204" s="67"/>
      <c r="O204" s="67"/>
      <c r="P204" s="89">
        <v>20607</v>
      </c>
      <c r="Q204" s="89">
        <v>20971</v>
      </c>
      <c r="R204" s="31">
        <f>SUM(I204:N204)/2</f>
        <v>1</v>
      </c>
      <c r="S204" s="58"/>
      <c r="T204" s="108" t="s">
        <v>339</v>
      </c>
    </row>
    <row r="205" spans="1:20" s="137" customFormat="1" ht="21">
      <c r="A205" s="56">
        <v>233</v>
      </c>
      <c r="B205" s="56" t="s">
        <v>945</v>
      </c>
      <c r="C205" s="139" t="s">
        <v>1168</v>
      </c>
      <c r="D205" s="56">
        <v>1</v>
      </c>
      <c r="E205" s="56"/>
      <c r="F205" s="56">
        <v>1</v>
      </c>
      <c r="G205" s="56"/>
      <c r="H205" s="817"/>
      <c r="I205" s="146"/>
      <c r="J205" s="146">
        <v>1</v>
      </c>
      <c r="K205" s="146"/>
      <c r="L205" s="146"/>
      <c r="M205" s="146">
        <v>1</v>
      </c>
      <c r="N205" s="146"/>
      <c r="O205" s="146"/>
      <c r="P205" s="104">
        <v>20607</v>
      </c>
      <c r="Q205" s="104">
        <v>20971</v>
      </c>
      <c r="R205" s="56">
        <f>SUM(I205:N205)/2</f>
        <v>1</v>
      </c>
      <c r="S205" s="147"/>
      <c r="T205" s="626" t="s">
        <v>351</v>
      </c>
    </row>
    <row r="206" spans="1:20" ht="21">
      <c r="A206" s="31">
        <v>234</v>
      </c>
      <c r="B206" s="31" t="s">
        <v>945</v>
      </c>
      <c r="C206" s="30" t="s">
        <v>353</v>
      </c>
      <c r="D206" s="31">
        <v>1</v>
      </c>
      <c r="E206" s="31"/>
      <c r="F206" s="31">
        <v>1</v>
      </c>
      <c r="G206" s="31"/>
      <c r="H206" s="817"/>
      <c r="I206" s="67"/>
      <c r="J206" s="67">
        <v>1</v>
      </c>
      <c r="K206" s="67"/>
      <c r="L206" s="67"/>
      <c r="M206" s="67">
        <v>1</v>
      </c>
      <c r="N206" s="67"/>
      <c r="O206" s="67"/>
      <c r="P206" s="89">
        <v>20607</v>
      </c>
      <c r="Q206" s="89">
        <v>20971</v>
      </c>
      <c r="R206" s="31">
        <f>SUM(I206:N206)/2</f>
        <v>1</v>
      </c>
      <c r="S206" s="58"/>
      <c r="T206" s="108" t="s">
        <v>351</v>
      </c>
    </row>
    <row r="207" spans="1:20" ht="21">
      <c r="A207" s="31">
        <v>235</v>
      </c>
      <c r="B207" s="31" t="s">
        <v>945</v>
      </c>
      <c r="C207" s="30" t="s">
        <v>354</v>
      </c>
      <c r="D207" s="31">
        <v>1</v>
      </c>
      <c r="E207" s="31"/>
      <c r="F207" s="31">
        <v>1</v>
      </c>
      <c r="G207" s="31"/>
      <c r="H207" s="817"/>
      <c r="I207" s="67"/>
      <c r="J207" s="67"/>
      <c r="K207" s="67">
        <v>1</v>
      </c>
      <c r="L207" s="67"/>
      <c r="M207" s="67">
        <v>1</v>
      </c>
      <c r="N207" s="67"/>
      <c r="O207" s="67"/>
      <c r="P207" s="89">
        <v>20607</v>
      </c>
      <c r="Q207" s="89">
        <v>20971</v>
      </c>
      <c r="R207" s="31">
        <f>SUM(I207:N207)/2</f>
        <v>1</v>
      </c>
      <c r="S207" s="58"/>
      <c r="T207" s="108" t="s">
        <v>351</v>
      </c>
    </row>
    <row r="208" spans="1:20" ht="21">
      <c r="A208" s="31">
        <v>182</v>
      </c>
      <c r="B208" s="31" t="s">
        <v>476</v>
      </c>
      <c r="C208" s="30" t="s">
        <v>290</v>
      </c>
      <c r="D208" s="31">
        <v>1</v>
      </c>
      <c r="E208" s="31"/>
      <c r="F208" s="31">
        <v>1</v>
      </c>
      <c r="G208" s="31"/>
      <c r="H208" s="817"/>
      <c r="I208" s="67"/>
      <c r="J208" s="67">
        <v>1</v>
      </c>
      <c r="K208" s="67"/>
      <c r="L208" s="67"/>
      <c r="M208" s="67"/>
      <c r="N208" s="67">
        <v>1</v>
      </c>
      <c r="O208" s="67"/>
      <c r="P208" s="89">
        <v>20607</v>
      </c>
      <c r="Q208" s="89">
        <v>20971</v>
      </c>
      <c r="R208" s="31">
        <f>SUM(I208:N208)/2</f>
        <v>1</v>
      </c>
      <c r="S208" s="58"/>
      <c r="T208" s="34" t="s">
        <v>288</v>
      </c>
    </row>
    <row r="209" spans="1:20" ht="21">
      <c r="A209" s="31">
        <v>211</v>
      </c>
      <c r="B209" s="31" t="s">
        <v>476</v>
      </c>
      <c r="C209" s="30" t="s">
        <v>324</v>
      </c>
      <c r="D209" s="31">
        <v>1</v>
      </c>
      <c r="E209" s="31"/>
      <c r="F209" s="31">
        <v>1</v>
      </c>
      <c r="G209" s="31"/>
      <c r="H209" s="817"/>
      <c r="I209" s="67"/>
      <c r="J209" s="67">
        <v>1</v>
      </c>
      <c r="K209" s="67"/>
      <c r="L209" s="67"/>
      <c r="M209" s="67"/>
      <c r="N209" s="67">
        <v>1</v>
      </c>
      <c r="O209" s="67"/>
      <c r="P209" s="89">
        <v>20607</v>
      </c>
      <c r="Q209" s="89">
        <v>20971</v>
      </c>
      <c r="R209" s="31">
        <f>SUM(I209:N209)/2</f>
        <v>1</v>
      </c>
      <c r="S209" s="58"/>
      <c r="T209" s="106" t="s">
        <v>318</v>
      </c>
    </row>
    <row r="210" spans="1:20" s="756" customFormat="1" ht="21">
      <c r="A210" s="751">
        <v>242</v>
      </c>
      <c r="B210" s="751" t="s">
        <v>601</v>
      </c>
      <c r="C210" s="755" t="s">
        <v>1169</v>
      </c>
      <c r="D210" s="751"/>
      <c r="E210" s="751">
        <v>1</v>
      </c>
      <c r="F210" s="751"/>
      <c r="G210" s="751">
        <v>1</v>
      </c>
      <c r="H210" s="817"/>
      <c r="I210" s="753"/>
      <c r="J210" s="753">
        <v>1</v>
      </c>
      <c r="K210" s="753"/>
      <c r="L210" s="753">
        <v>1</v>
      </c>
      <c r="M210" s="753"/>
      <c r="N210" s="753"/>
      <c r="O210" s="753"/>
      <c r="P210" s="754">
        <v>20607</v>
      </c>
      <c r="Q210" s="754">
        <v>20910</v>
      </c>
      <c r="R210" s="751">
        <f>SUM(I210:N210)/2</f>
        <v>1</v>
      </c>
      <c r="S210" s="762" t="s">
        <v>363</v>
      </c>
      <c r="T210" s="763" t="s">
        <v>356</v>
      </c>
    </row>
    <row r="211" spans="1:20" s="756" customFormat="1" ht="21">
      <c r="A211" s="751">
        <v>180</v>
      </c>
      <c r="B211" s="751" t="s">
        <v>944</v>
      </c>
      <c r="C211" s="762" t="s">
        <v>285</v>
      </c>
      <c r="D211" s="751"/>
      <c r="E211" s="751">
        <v>1</v>
      </c>
      <c r="F211" s="751"/>
      <c r="G211" s="751">
        <v>1</v>
      </c>
      <c r="H211" s="817"/>
      <c r="I211" s="753">
        <v>1</v>
      </c>
      <c r="J211" s="753"/>
      <c r="K211" s="753"/>
      <c r="L211" s="753">
        <v>1</v>
      </c>
      <c r="M211" s="753"/>
      <c r="N211" s="753"/>
      <c r="O211" s="753"/>
      <c r="P211" s="754">
        <v>20770</v>
      </c>
      <c r="Q211" s="754">
        <v>20949</v>
      </c>
      <c r="R211" s="751">
        <f>SUM(I211:N211)/2</f>
        <v>1</v>
      </c>
      <c r="S211" s="755" t="s">
        <v>286</v>
      </c>
      <c r="T211" s="764"/>
    </row>
    <row r="212" spans="1:22" s="756" customFormat="1" ht="21">
      <c r="A212" s="751">
        <v>165</v>
      </c>
      <c r="B212" s="751" t="s">
        <v>944</v>
      </c>
      <c r="C212" s="762" t="s">
        <v>269</v>
      </c>
      <c r="D212" s="751"/>
      <c r="E212" s="751">
        <v>1</v>
      </c>
      <c r="F212" s="751">
        <v>1</v>
      </c>
      <c r="G212" s="751"/>
      <c r="H212" s="817"/>
      <c r="I212" s="753">
        <v>1</v>
      </c>
      <c r="J212" s="753"/>
      <c r="K212" s="753"/>
      <c r="L212" s="753">
        <v>1</v>
      </c>
      <c r="M212" s="753"/>
      <c r="N212" s="753"/>
      <c r="O212" s="753"/>
      <c r="P212" s="754">
        <v>20607</v>
      </c>
      <c r="Q212" s="754">
        <v>20971</v>
      </c>
      <c r="R212" s="751">
        <f>SUM(I212:N212)/2</f>
        <v>1</v>
      </c>
      <c r="S212" s="762"/>
      <c r="T212" s="764"/>
      <c r="V212" s="768">
        <f>SUM(L211:L215)</f>
        <v>5</v>
      </c>
    </row>
    <row r="213" spans="1:20" s="756" customFormat="1" ht="21">
      <c r="A213" s="751">
        <v>172</v>
      </c>
      <c r="B213" s="751" t="s">
        <v>944</v>
      </c>
      <c r="C213" s="762" t="s">
        <v>276</v>
      </c>
      <c r="D213" s="751"/>
      <c r="E213" s="751">
        <v>1</v>
      </c>
      <c r="F213" s="751"/>
      <c r="G213" s="751">
        <v>1</v>
      </c>
      <c r="H213" s="817"/>
      <c r="I213" s="753">
        <v>1</v>
      </c>
      <c r="J213" s="753"/>
      <c r="K213" s="753"/>
      <c r="L213" s="753">
        <v>1</v>
      </c>
      <c r="M213" s="753"/>
      <c r="N213" s="753"/>
      <c r="O213" s="753"/>
      <c r="P213" s="754">
        <v>20607</v>
      </c>
      <c r="Q213" s="754">
        <v>20971</v>
      </c>
      <c r="R213" s="751">
        <f>SUM(I213:N213)/2</f>
        <v>1</v>
      </c>
      <c r="S213" s="762"/>
      <c r="T213" s="764"/>
    </row>
    <row r="214" spans="1:20" s="756" customFormat="1" ht="21">
      <c r="A214" s="751">
        <v>173</v>
      </c>
      <c r="B214" s="751" t="s">
        <v>944</v>
      </c>
      <c r="C214" s="762" t="s">
        <v>1094</v>
      </c>
      <c r="D214" s="751"/>
      <c r="E214" s="751">
        <v>1</v>
      </c>
      <c r="F214" s="751"/>
      <c r="G214" s="751">
        <v>1</v>
      </c>
      <c r="H214" s="817"/>
      <c r="I214" s="753">
        <v>1</v>
      </c>
      <c r="J214" s="753"/>
      <c r="K214" s="753"/>
      <c r="L214" s="753">
        <v>1</v>
      </c>
      <c r="M214" s="753"/>
      <c r="N214" s="753"/>
      <c r="O214" s="753"/>
      <c r="P214" s="754">
        <v>20609</v>
      </c>
      <c r="Q214" s="754">
        <v>20971</v>
      </c>
      <c r="R214" s="751">
        <f>SUM(I214:N214)/2</f>
        <v>1</v>
      </c>
      <c r="S214" s="762"/>
      <c r="T214" s="764"/>
    </row>
    <row r="215" spans="1:20" s="756" customFormat="1" ht="21">
      <c r="A215" s="751">
        <v>245</v>
      </c>
      <c r="B215" s="751" t="s">
        <v>601</v>
      </c>
      <c r="C215" s="755" t="s">
        <v>366</v>
      </c>
      <c r="D215" s="751"/>
      <c r="E215" s="751">
        <v>1</v>
      </c>
      <c r="F215" s="751">
        <v>1</v>
      </c>
      <c r="G215" s="751"/>
      <c r="H215" s="817"/>
      <c r="I215" s="753">
        <v>1</v>
      </c>
      <c r="J215" s="753"/>
      <c r="K215" s="753"/>
      <c r="L215" s="753">
        <v>1</v>
      </c>
      <c r="M215" s="753"/>
      <c r="N215" s="753"/>
      <c r="O215" s="753"/>
      <c r="P215" s="754">
        <v>20607</v>
      </c>
      <c r="Q215" s="754">
        <v>20971</v>
      </c>
      <c r="R215" s="751">
        <f>SUM(I215:N215)/2</f>
        <v>1</v>
      </c>
      <c r="S215" s="762"/>
      <c r="T215" s="763" t="s">
        <v>364</v>
      </c>
    </row>
    <row r="216" spans="1:22" s="756" customFormat="1" ht="21">
      <c r="A216" s="751">
        <v>163</v>
      </c>
      <c r="B216" s="751" t="s">
        <v>944</v>
      </c>
      <c r="C216" s="752" t="s">
        <v>267</v>
      </c>
      <c r="D216" s="751"/>
      <c r="E216" s="751">
        <v>1</v>
      </c>
      <c r="F216" s="751">
        <v>1</v>
      </c>
      <c r="G216" s="751"/>
      <c r="H216" s="817"/>
      <c r="I216" s="753"/>
      <c r="J216" s="753">
        <v>1</v>
      </c>
      <c r="K216" s="753"/>
      <c r="L216" s="753">
        <v>1</v>
      </c>
      <c r="M216" s="753"/>
      <c r="N216" s="753"/>
      <c r="O216" s="753"/>
      <c r="P216" s="754">
        <v>20607</v>
      </c>
      <c r="Q216" s="754">
        <v>20971</v>
      </c>
      <c r="R216" s="751">
        <f>SUM(I216:N216)/2</f>
        <v>1</v>
      </c>
      <c r="S216" s="762"/>
      <c r="T216" s="764"/>
      <c r="V216" s="768">
        <f>SUM(L216:L245)</f>
        <v>30</v>
      </c>
    </row>
    <row r="217" spans="1:20" s="756" customFormat="1" ht="21">
      <c r="A217" s="751">
        <v>164</v>
      </c>
      <c r="B217" s="751" t="s">
        <v>944</v>
      </c>
      <c r="C217" s="762" t="s">
        <v>268</v>
      </c>
      <c r="D217" s="751"/>
      <c r="E217" s="751">
        <v>1</v>
      </c>
      <c r="F217" s="751">
        <v>1</v>
      </c>
      <c r="G217" s="751"/>
      <c r="H217" s="817"/>
      <c r="I217" s="753"/>
      <c r="J217" s="753">
        <v>1</v>
      </c>
      <c r="K217" s="753"/>
      <c r="L217" s="753">
        <v>1</v>
      </c>
      <c r="M217" s="753"/>
      <c r="N217" s="753"/>
      <c r="O217" s="753"/>
      <c r="P217" s="754">
        <v>20607</v>
      </c>
      <c r="Q217" s="754">
        <v>20971</v>
      </c>
      <c r="R217" s="751">
        <f>SUM(I217:N217)/2</f>
        <v>1</v>
      </c>
      <c r="S217" s="762"/>
      <c r="T217" s="764"/>
    </row>
    <row r="218" spans="1:20" s="756" customFormat="1" ht="21">
      <c r="A218" s="751">
        <v>166</v>
      </c>
      <c r="B218" s="751" t="s">
        <v>944</v>
      </c>
      <c r="C218" s="762" t="s">
        <v>270</v>
      </c>
      <c r="D218" s="751"/>
      <c r="E218" s="751">
        <v>1</v>
      </c>
      <c r="F218" s="751">
        <v>1</v>
      </c>
      <c r="G218" s="751"/>
      <c r="H218" s="817"/>
      <c r="I218" s="753"/>
      <c r="J218" s="753">
        <v>1</v>
      </c>
      <c r="K218" s="753"/>
      <c r="L218" s="753">
        <v>1</v>
      </c>
      <c r="M218" s="753"/>
      <c r="N218" s="753"/>
      <c r="O218" s="753"/>
      <c r="P218" s="754">
        <v>20607</v>
      </c>
      <c r="Q218" s="754">
        <v>20971</v>
      </c>
      <c r="R218" s="751">
        <f>SUM(I218:N218)/2</f>
        <v>1</v>
      </c>
      <c r="S218" s="762"/>
      <c r="T218" s="764"/>
    </row>
    <row r="219" spans="1:20" s="756" customFormat="1" ht="21">
      <c r="A219" s="751">
        <v>167</v>
      </c>
      <c r="B219" s="751" t="s">
        <v>944</v>
      </c>
      <c r="C219" s="762" t="s">
        <v>271</v>
      </c>
      <c r="D219" s="751"/>
      <c r="E219" s="751">
        <v>1</v>
      </c>
      <c r="F219" s="751">
        <v>1</v>
      </c>
      <c r="G219" s="751"/>
      <c r="H219" s="817"/>
      <c r="I219" s="753"/>
      <c r="J219" s="753">
        <v>1</v>
      </c>
      <c r="K219" s="753"/>
      <c r="L219" s="753">
        <v>1</v>
      </c>
      <c r="M219" s="753"/>
      <c r="N219" s="753"/>
      <c r="O219" s="753"/>
      <c r="P219" s="754">
        <v>20607</v>
      </c>
      <c r="Q219" s="754">
        <v>20971</v>
      </c>
      <c r="R219" s="751">
        <f>SUM(I219:N219)/2</f>
        <v>1</v>
      </c>
      <c r="S219" s="762"/>
      <c r="T219" s="764"/>
    </row>
    <row r="220" spans="1:20" s="756" customFormat="1" ht="21">
      <c r="A220" s="751">
        <v>168</v>
      </c>
      <c r="B220" s="751" t="s">
        <v>944</v>
      </c>
      <c r="C220" s="762" t="s">
        <v>272</v>
      </c>
      <c r="D220" s="751"/>
      <c r="E220" s="751">
        <v>1</v>
      </c>
      <c r="F220" s="751">
        <v>1</v>
      </c>
      <c r="G220" s="751"/>
      <c r="H220" s="817"/>
      <c r="I220" s="753"/>
      <c r="J220" s="753">
        <v>1</v>
      </c>
      <c r="K220" s="753"/>
      <c r="L220" s="753">
        <v>1</v>
      </c>
      <c r="M220" s="753"/>
      <c r="N220" s="753"/>
      <c r="O220" s="753"/>
      <c r="P220" s="754">
        <v>20607</v>
      </c>
      <c r="Q220" s="754">
        <v>20971</v>
      </c>
      <c r="R220" s="751">
        <f>SUM(I220:N220)/2</f>
        <v>1</v>
      </c>
      <c r="S220" s="762"/>
      <c r="T220" s="764"/>
    </row>
    <row r="221" spans="1:20" s="756" customFormat="1" ht="21">
      <c r="A221" s="751">
        <v>169</v>
      </c>
      <c r="B221" s="751" t="s">
        <v>944</v>
      </c>
      <c r="C221" s="762" t="s">
        <v>273</v>
      </c>
      <c r="D221" s="751"/>
      <c r="E221" s="751">
        <v>1</v>
      </c>
      <c r="F221" s="751">
        <v>1</v>
      </c>
      <c r="G221" s="751"/>
      <c r="H221" s="817"/>
      <c r="I221" s="753"/>
      <c r="J221" s="753">
        <v>1</v>
      </c>
      <c r="K221" s="753"/>
      <c r="L221" s="753">
        <v>1</v>
      </c>
      <c r="M221" s="753"/>
      <c r="N221" s="753"/>
      <c r="O221" s="753"/>
      <c r="P221" s="754">
        <v>20607</v>
      </c>
      <c r="Q221" s="754">
        <v>20971</v>
      </c>
      <c r="R221" s="751">
        <f>SUM(I221:N221)/2</f>
        <v>1</v>
      </c>
      <c r="S221" s="762"/>
      <c r="T221" s="764"/>
    </row>
    <row r="222" spans="1:20" s="756" customFormat="1" ht="21">
      <c r="A222" s="751">
        <v>171</v>
      </c>
      <c r="B222" s="751" t="s">
        <v>944</v>
      </c>
      <c r="C222" s="762" t="s">
        <v>275</v>
      </c>
      <c r="D222" s="751"/>
      <c r="E222" s="751">
        <v>1</v>
      </c>
      <c r="F222" s="751">
        <v>1</v>
      </c>
      <c r="G222" s="751"/>
      <c r="H222" s="817"/>
      <c r="I222" s="753"/>
      <c r="J222" s="753">
        <v>1</v>
      </c>
      <c r="K222" s="753"/>
      <c r="L222" s="753">
        <v>1</v>
      </c>
      <c r="M222" s="753"/>
      <c r="N222" s="753"/>
      <c r="O222" s="753"/>
      <c r="P222" s="754">
        <v>20607</v>
      </c>
      <c r="Q222" s="754">
        <v>20971</v>
      </c>
      <c r="R222" s="751">
        <f>SUM(I222:N222)/2</f>
        <v>1</v>
      </c>
      <c r="S222" s="762"/>
      <c r="T222" s="764"/>
    </row>
    <row r="223" spans="1:20" s="756" customFormat="1" ht="21">
      <c r="A223" s="751">
        <v>174</v>
      </c>
      <c r="B223" s="751" t="s">
        <v>944</v>
      </c>
      <c r="C223" s="762" t="s">
        <v>277</v>
      </c>
      <c r="D223" s="751"/>
      <c r="E223" s="751">
        <v>1</v>
      </c>
      <c r="F223" s="751">
        <v>1</v>
      </c>
      <c r="G223" s="751"/>
      <c r="H223" s="817">
        <v>1</v>
      </c>
      <c r="I223" s="753"/>
      <c r="J223" s="753">
        <v>1</v>
      </c>
      <c r="K223" s="753"/>
      <c r="L223" s="753">
        <v>1</v>
      </c>
      <c r="M223" s="753"/>
      <c r="N223" s="753"/>
      <c r="O223" s="753"/>
      <c r="P223" s="754">
        <v>20607</v>
      </c>
      <c r="Q223" s="754">
        <v>20971</v>
      </c>
      <c r="R223" s="751">
        <f>SUM(I223:N223)/2</f>
        <v>1</v>
      </c>
      <c r="S223" s="762" t="s">
        <v>278</v>
      </c>
      <c r="T223" s="764"/>
    </row>
    <row r="224" spans="1:20" s="756" customFormat="1" ht="21">
      <c r="A224" s="751">
        <v>175</v>
      </c>
      <c r="B224" s="751" t="s">
        <v>944</v>
      </c>
      <c r="C224" s="762" t="s">
        <v>1093</v>
      </c>
      <c r="D224" s="751"/>
      <c r="E224" s="751">
        <v>1</v>
      </c>
      <c r="F224" s="751">
        <v>1</v>
      </c>
      <c r="G224" s="751"/>
      <c r="H224" s="817"/>
      <c r="I224" s="753"/>
      <c r="J224" s="753">
        <v>1</v>
      </c>
      <c r="K224" s="753"/>
      <c r="L224" s="753">
        <v>1</v>
      </c>
      <c r="M224" s="753"/>
      <c r="N224" s="753"/>
      <c r="O224" s="753"/>
      <c r="P224" s="754">
        <v>20607</v>
      </c>
      <c r="Q224" s="754">
        <v>20971</v>
      </c>
      <c r="R224" s="751">
        <f>SUM(I224:N224)/2</f>
        <v>1</v>
      </c>
      <c r="S224" s="762"/>
      <c r="T224" s="764"/>
    </row>
    <row r="225" spans="1:20" s="756" customFormat="1" ht="21">
      <c r="A225" s="751">
        <v>176</v>
      </c>
      <c r="B225" s="751" t="s">
        <v>944</v>
      </c>
      <c r="C225" s="762" t="s">
        <v>279</v>
      </c>
      <c r="D225" s="751"/>
      <c r="E225" s="751">
        <v>1</v>
      </c>
      <c r="F225" s="751"/>
      <c r="G225" s="751">
        <v>1</v>
      </c>
      <c r="H225" s="817"/>
      <c r="I225" s="753"/>
      <c r="J225" s="753">
        <v>1</v>
      </c>
      <c r="K225" s="753"/>
      <c r="L225" s="753">
        <v>1</v>
      </c>
      <c r="M225" s="753"/>
      <c r="N225" s="753"/>
      <c r="O225" s="753"/>
      <c r="P225" s="754">
        <v>20607</v>
      </c>
      <c r="Q225" s="754">
        <v>20971</v>
      </c>
      <c r="R225" s="751">
        <f>SUM(I225:N225)/2</f>
        <v>1</v>
      </c>
      <c r="S225" s="762"/>
      <c r="T225" s="764"/>
    </row>
    <row r="226" spans="1:20" s="756" customFormat="1" ht="21">
      <c r="A226" s="751">
        <v>177</v>
      </c>
      <c r="B226" s="751" t="s">
        <v>944</v>
      </c>
      <c r="C226" s="762" t="s">
        <v>280</v>
      </c>
      <c r="D226" s="751"/>
      <c r="E226" s="751">
        <v>1</v>
      </c>
      <c r="F226" s="751">
        <v>1</v>
      </c>
      <c r="G226" s="751"/>
      <c r="H226" s="817">
        <v>1</v>
      </c>
      <c r="I226" s="753"/>
      <c r="J226" s="753">
        <v>1</v>
      </c>
      <c r="K226" s="753"/>
      <c r="L226" s="753">
        <v>1</v>
      </c>
      <c r="M226" s="753"/>
      <c r="N226" s="753"/>
      <c r="O226" s="753"/>
      <c r="P226" s="754">
        <v>20607</v>
      </c>
      <c r="Q226" s="754">
        <v>20971</v>
      </c>
      <c r="R226" s="751">
        <f>SUM(I226:N226)/2</f>
        <v>1</v>
      </c>
      <c r="S226" s="762" t="s">
        <v>281</v>
      </c>
      <c r="T226" s="764"/>
    </row>
    <row r="227" spans="1:20" s="756" customFormat="1" ht="21">
      <c r="A227" s="751">
        <v>178</v>
      </c>
      <c r="B227" s="751" t="s">
        <v>944</v>
      </c>
      <c r="C227" s="762" t="s">
        <v>282</v>
      </c>
      <c r="D227" s="751"/>
      <c r="E227" s="751">
        <v>1</v>
      </c>
      <c r="F227" s="751">
        <v>1</v>
      </c>
      <c r="G227" s="751"/>
      <c r="H227" s="817"/>
      <c r="I227" s="753"/>
      <c r="J227" s="753">
        <v>1</v>
      </c>
      <c r="K227" s="753"/>
      <c r="L227" s="753">
        <v>1</v>
      </c>
      <c r="M227" s="753"/>
      <c r="N227" s="753"/>
      <c r="O227" s="753"/>
      <c r="P227" s="754">
        <v>20607</v>
      </c>
      <c r="Q227" s="754">
        <v>20971</v>
      </c>
      <c r="R227" s="751">
        <f>SUM(I227:N227)/2</f>
        <v>1</v>
      </c>
      <c r="S227" s="762"/>
      <c r="T227" s="764"/>
    </row>
    <row r="228" spans="1:20" s="756" customFormat="1" ht="21">
      <c r="A228" s="751">
        <v>179</v>
      </c>
      <c r="B228" s="751" t="s">
        <v>944</v>
      </c>
      <c r="C228" s="762" t="s">
        <v>283</v>
      </c>
      <c r="D228" s="751"/>
      <c r="E228" s="751">
        <v>1</v>
      </c>
      <c r="F228" s="751">
        <v>1</v>
      </c>
      <c r="G228" s="751"/>
      <c r="H228" s="816"/>
      <c r="I228" s="753"/>
      <c r="J228" s="753">
        <v>1</v>
      </c>
      <c r="K228" s="753"/>
      <c r="L228" s="753">
        <v>1</v>
      </c>
      <c r="M228" s="753"/>
      <c r="N228" s="753"/>
      <c r="O228" s="753"/>
      <c r="P228" s="754">
        <v>20637</v>
      </c>
      <c r="Q228" s="754">
        <v>20971</v>
      </c>
      <c r="R228" s="751">
        <f>SUM(I228:N228)/2</f>
        <v>1</v>
      </c>
      <c r="S228" s="762" t="s">
        <v>284</v>
      </c>
      <c r="T228" s="764"/>
    </row>
    <row r="229" spans="1:20" s="756" customFormat="1" ht="21">
      <c r="A229" s="751">
        <v>192</v>
      </c>
      <c r="B229" s="751" t="s">
        <v>476</v>
      </c>
      <c r="C229" s="755" t="s">
        <v>302</v>
      </c>
      <c r="D229" s="751"/>
      <c r="E229" s="751">
        <v>1</v>
      </c>
      <c r="F229" s="751">
        <v>1</v>
      </c>
      <c r="G229" s="751"/>
      <c r="H229" s="817"/>
      <c r="I229" s="753"/>
      <c r="J229" s="753">
        <v>1</v>
      </c>
      <c r="K229" s="753"/>
      <c r="L229" s="753">
        <v>1</v>
      </c>
      <c r="M229" s="753"/>
      <c r="N229" s="753"/>
      <c r="O229" s="753"/>
      <c r="P229" s="754">
        <v>20607</v>
      </c>
      <c r="Q229" s="754">
        <v>20971</v>
      </c>
      <c r="R229" s="751">
        <f>SUM(I229:N229)/2</f>
        <v>1</v>
      </c>
      <c r="S229" s="762"/>
      <c r="T229" s="765" t="s">
        <v>300</v>
      </c>
    </row>
    <row r="230" spans="1:20" s="756" customFormat="1" ht="21">
      <c r="A230" s="751">
        <v>195</v>
      </c>
      <c r="B230" s="751" t="s">
        <v>476</v>
      </c>
      <c r="C230" s="755" t="s">
        <v>306</v>
      </c>
      <c r="D230" s="751"/>
      <c r="E230" s="751">
        <v>1</v>
      </c>
      <c r="F230" s="751">
        <v>1</v>
      </c>
      <c r="G230" s="751"/>
      <c r="H230" s="817"/>
      <c r="I230" s="753"/>
      <c r="J230" s="753">
        <v>1</v>
      </c>
      <c r="K230" s="753"/>
      <c r="L230" s="753">
        <v>1</v>
      </c>
      <c r="M230" s="753"/>
      <c r="N230" s="753"/>
      <c r="O230" s="753"/>
      <c r="P230" s="754">
        <v>20607</v>
      </c>
      <c r="Q230" s="754">
        <v>20971</v>
      </c>
      <c r="R230" s="751">
        <f>SUM(I230:N230)/2</f>
        <v>1</v>
      </c>
      <c r="S230" s="762"/>
      <c r="T230" s="765" t="s">
        <v>300</v>
      </c>
    </row>
    <row r="231" spans="1:20" s="756" customFormat="1" ht="21">
      <c r="A231" s="751">
        <v>196</v>
      </c>
      <c r="B231" s="751" t="s">
        <v>476</v>
      </c>
      <c r="C231" s="755" t="s">
        <v>307</v>
      </c>
      <c r="D231" s="751"/>
      <c r="E231" s="751">
        <v>1</v>
      </c>
      <c r="F231" s="751">
        <v>1</v>
      </c>
      <c r="G231" s="751"/>
      <c r="H231" s="817"/>
      <c r="I231" s="753"/>
      <c r="J231" s="753">
        <v>1</v>
      </c>
      <c r="K231" s="753"/>
      <c r="L231" s="753">
        <v>1</v>
      </c>
      <c r="M231" s="753"/>
      <c r="N231" s="753"/>
      <c r="O231" s="753"/>
      <c r="P231" s="754">
        <v>20607</v>
      </c>
      <c r="Q231" s="754">
        <v>20971</v>
      </c>
      <c r="R231" s="751">
        <f>SUM(I231:N231)/2</f>
        <v>1</v>
      </c>
      <c r="S231" s="762"/>
      <c r="T231" s="765" t="s">
        <v>300</v>
      </c>
    </row>
    <row r="232" spans="1:20" s="756" customFormat="1" ht="21">
      <c r="A232" s="751">
        <v>197</v>
      </c>
      <c r="B232" s="751" t="s">
        <v>476</v>
      </c>
      <c r="C232" s="755" t="s">
        <v>308</v>
      </c>
      <c r="D232" s="751"/>
      <c r="E232" s="751">
        <v>1</v>
      </c>
      <c r="F232" s="751">
        <v>1</v>
      </c>
      <c r="G232" s="751"/>
      <c r="H232" s="817"/>
      <c r="I232" s="753"/>
      <c r="J232" s="753">
        <v>1</v>
      </c>
      <c r="K232" s="753"/>
      <c r="L232" s="753">
        <v>1</v>
      </c>
      <c r="M232" s="753"/>
      <c r="N232" s="753"/>
      <c r="O232" s="753"/>
      <c r="P232" s="754">
        <v>20607</v>
      </c>
      <c r="Q232" s="754">
        <v>20971</v>
      </c>
      <c r="R232" s="751">
        <f>SUM(I232:N232)/2</f>
        <v>1</v>
      </c>
      <c r="S232" s="762"/>
      <c r="T232" s="765" t="s">
        <v>300</v>
      </c>
    </row>
    <row r="233" spans="1:20" s="756" customFormat="1" ht="21">
      <c r="A233" s="751">
        <v>198</v>
      </c>
      <c r="B233" s="751" t="s">
        <v>476</v>
      </c>
      <c r="C233" s="755" t="s">
        <v>310</v>
      </c>
      <c r="D233" s="751"/>
      <c r="E233" s="751">
        <v>1</v>
      </c>
      <c r="F233" s="751">
        <v>1</v>
      </c>
      <c r="G233" s="751"/>
      <c r="H233" s="817"/>
      <c r="I233" s="753"/>
      <c r="J233" s="753">
        <v>1</v>
      </c>
      <c r="K233" s="753"/>
      <c r="L233" s="753">
        <v>1</v>
      </c>
      <c r="M233" s="753"/>
      <c r="N233" s="753"/>
      <c r="O233" s="753"/>
      <c r="P233" s="754">
        <v>20607</v>
      </c>
      <c r="Q233" s="754">
        <v>20971</v>
      </c>
      <c r="R233" s="751">
        <f>SUM(I233:N233)/2</f>
        <v>1</v>
      </c>
      <c r="S233" s="762"/>
      <c r="T233" s="766" t="s">
        <v>309</v>
      </c>
    </row>
    <row r="234" spans="1:20" s="756" customFormat="1" ht="21">
      <c r="A234" s="751">
        <v>201</v>
      </c>
      <c r="B234" s="751" t="s">
        <v>476</v>
      </c>
      <c r="C234" s="755" t="s">
        <v>313</v>
      </c>
      <c r="D234" s="751"/>
      <c r="E234" s="751">
        <v>1</v>
      </c>
      <c r="F234" s="751">
        <v>1</v>
      </c>
      <c r="G234" s="751"/>
      <c r="H234" s="817"/>
      <c r="I234" s="753"/>
      <c r="J234" s="753">
        <v>1</v>
      </c>
      <c r="K234" s="753"/>
      <c r="L234" s="753">
        <v>1</v>
      </c>
      <c r="M234" s="753"/>
      <c r="N234" s="753"/>
      <c r="O234" s="753"/>
      <c r="P234" s="754">
        <v>20609</v>
      </c>
      <c r="Q234" s="754">
        <v>20971</v>
      </c>
      <c r="R234" s="751">
        <f>SUM(I234:N234)/2</f>
        <v>1</v>
      </c>
      <c r="S234" s="762"/>
      <c r="T234" s="766" t="s">
        <v>309</v>
      </c>
    </row>
    <row r="235" spans="1:20" s="756" customFormat="1" ht="21">
      <c r="A235" s="751">
        <v>202</v>
      </c>
      <c r="B235" s="751" t="s">
        <v>476</v>
      </c>
      <c r="C235" s="755" t="s">
        <v>1179</v>
      </c>
      <c r="D235" s="751"/>
      <c r="E235" s="751">
        <v>1</v>
      </c>
      <c r="F235" s="751">
        <v>1</v>
      </c>
      <c r="G235" s="751"/>
      <c r="H235" s="817"/>
      <c r="I235" s="753"/>
      <c r="J235" s="753">
        <v>1</v>
      </c>
      <c r="K235" s="753"/>
      <c r="L235" s="753">
        <v>1</v>
      </c>
      <c r="M235" s="753"/>
      <c r="N235" s="753"/>
      <c r="O235" s="753"/>
      <c r="P235" s="754">
        <v>20607</v>
      </c>
      <c r="Q235" s="754">
        <v>20971</v>
      </c>
      <c r="R235" s="751">
        <f>SUM(I235:N235)/2</f>
        <v>1</v>
      </c>
      <c r="S235" s="762"/>
      <c r="T235" s="766" t="s">
        <v>314</v>
      </c>
    </row>
    <row r="236" spans="1:20" s="756" customFormat="1" ht="21">
      <c r="A236" s="751">
        <v>205</v>
      </c>
      <c r="B236" s="751" t="s">
        <v>476</v>
      </c>
      <c r="C236" s="755" t="s">
        <v>1090</v>
      </c>
      <c r="D236" s="751"/>
      <c r="E236" s="751">
        <v>1</v>
      </c>
      <c r="F236" s="751">
        <v>1</v>
      </c>
      <c r="G236" s="751"/>
      <c r="H236" s="817"/>
      <c r="I236" s="753"/>
      <c r="J236" s="753">
        <v>1</v>
      </c>
      <c r="K236" s="753"/>
      <c r="L236" s="753">
        <v>1</v>
      </c>
      <c r="M236" s="753"/>
      <c r="N236" s="753"/>
      <c r="O236" s="753"/>
      <c r="P236" s="754">
        <v>20607</v>
      </c>
      <c r="Q236" s="754">
        <v>20971</v>
      </c>
      <c r="R236" s="751">
        <f>SUM(I236:N236)/2</f>
        <v>1</v>
      </c>
      <c r="S236" s="762"/>
      <c r="T236" s="766" t="s">
        <v>314</v>
      </c>
    </row>
    <row r="237" spans="1:20" s="756" customFormat="1" ht="21">
      <c r="A237" s="751">
        <v>206</v>
      </c>
      <c r="B237" s="751" t="s">
        <v>476</v>
      </c>
      <c r="C237" s="755" t="s">
        <v>317</v>
      </c>
      <c r="D237" s="751"/>
      <c r="E237" s="751">
        <v>1</v>
      </c>
      <c r="F237" s="751">
        <v>1</v>
      </c>
      <c r="G237" s="751"/>
      <c r="H237" s="817"/>
      <c r="I237" s="753"/>
      <c r="J237" s="753">
        <v>1</v>
      </c>
      <c r="K237" s="753"/>
      <c r="L237" s="753">
        <v>1</v>
      </c>
      <c r="M237" s="753"/>
      <c r="N237" s="753"/>
      <c r="O237" s="753"/>
      <c r="P237" s="754">
        <v>20607</v>
      </c>
      <c r="Q237" s="754">
        <v>20971</v>
      </c>
      <c r="R237" s="751">
        <f>SUM(I237:N237)/2</f>
        <v>1</v>
      </c>
      <c r="S237" s="762"/>
      <c r="T237" s="766" t="s">
        <v>314</v>
      </c>
    </row>
    <row r="238" spans="1:20" s="756" customFormat="1" ht="21">
      <c r="A238" s="751">
        <v>240</v>
      </c>
      <c r="B238" s="751" t="s">
        <v>601</v>
      </c>
      <c r="C238" s="755" t="s">
        <v>360</v>
      </c>
      <c r="D238" s="751"/>
      <c r="E238" s="751">
        <v>1</v>
      </c>
      <c r="F238" s="751">
        <v>1</v>
      </c>
      <c r="G238" s="751"/>
      <c r="H238" s="817"/>
      <c r="I238" s="753"/>
      <c r="J238" s="753">
        <v>1</v>
      </c>
      <c r="K238" s="753"/>
      <c r="L238" s="753">
        <v>1</v>
      </c>
      <c r="M238" s="753"/>
      <c r="N238" s="753"/>
      <c r="O238" s="753"/>
      <c r="P238" s="754">
        <v>20607</v>
      </c>
      <c r="Q238" s="754">
        <v>20971</v>
      </c>
      <c r="R238" s="751">
        <f>SUM(I238:N238)/2</f>
        <v>1</v>
      </c>
      <c r="S238" s="762"/>
      <c r="T238" s="766" t="s">
        <v>356</v>
      </c>
    </row>
    <row r="239" spans="1:20" s="756" customFormat="1" ht="21">
      <c r="A239" s="751">
        <v>241</v>
      </c>
      <c r="B239" s="751" t="s">
        <v>601</v>
      </c>
      <c r="C239" s="755" t="s">
        <v>361</v>
      </c>
      <c r="D239" s="751"/>
      <c r="E239" s="751">
        <v>1</v>
      </c>
      <c r="F239" s="751">
        <v>1</v>
      </c>
      <c r="G239" s="751"/>
      <c r="H239" s="817"/>
      <c r="I239" s="753"/>
      <c r="J239" s="753">
        <v>1</v>
      </c>
      <c r="K239" s="753"/>
      <c r="L239" s="753">
        <v>1</v>
      </c>
      <c r="M239" s="753"/>
      <c r="N239" s="753"/>
      <c r="O239" s="753"/>
      <c r="P239" s="754">
        <v>20607</v>
      </c>
      <c r="Q239" s="754">
        <v>20971</v>
      </c>
      <c r="R239" s="751">
        <f>SUM(I239:N239)/2</f>
        <v>1</v>
      </c>
      <c r="S239" s="762"/>
      <c r="T239" s="766" t="s">
        <v>356</v>
      </c>
    </row>
    <row r="240" spans="1:20" s="756" customFormat="1" ht="21">
      <c r="A240" s="751">
        <v>243</v>
      </c>
      <c r="B240" s="751" t="s">
        <v>601</v>
      </c>
      <c r="C240" s="755" t="s">
        <v>365</v>
      </c>
      <c r="D240" s="751"/>
      <c r="E240" s="751">
        <v>1</v>
      </c>
      <c r="F240" s="751">
        <v>1</v>
      </c>
      <c r="G240" s="751"/>
      <c r="H240" s="817"/>
      <c r="I240" s="753"/>
      <c r="J240" s="753">
        <v>1</v>
      </c>
      <c r="K240" s="753"/>
      <c r="L240" s="753">
        <v>1</v>
      </c>
      <c r="M240" s="753"/>
      <c r="N240" s="753"/>
      <c r="O240" s="753"/>
      <c r="P240" s="754">
        <v>20607</v>
      </c>
      <c r="Q240" s="754">
        <v>20971</v>
      </c>
      <c r="R240" s="751">
        <f>SUM(I240:N240)/2</f>
        <v>1</v>
      </c>
      <c r="S240" s="762"/>
      <c r="T240" s="766" t="s">
        <v>364</v>
      </c>
    </row>
    <row r="241" spans="1:20" s="756" customFormat="1" ht="21">
      <c r="A241" s="751">
        <v>244</v>
      </c>
      <c r="B241" s="751" t="s">
        <v>601</v>
      </c>
      <c r="C241" s="755" t="s">
        <v>1048</v>
      </c>
      <c r="D241" s="751"/>
      <c r="E241" s="751">
        <v>1</v>
      </c>
      <c r="F241" s="751">
        <v>1</v>
      </c>
      <c r="G241" s="751"/>
      <c r="H241" s="817"/>
      <c r="I241" s="753"/>
      <c r="J241" s="753">
        <v>1</v>
      </c>
      <c r="K241" s="753"/>
      <c r="L241" s="753">
        <v>1</v>
      </c>
      <c r="M241" s="753"/>
      <c r="N241" s="753"/>
      <c r="O241" s="753"/>
      <c r="P241" s="754">
        <v>20607</v>
      </c>
      <c r="Q241" s="754">
        <v>20971</v>
      </c>
      <c r="R241" s="751">
        <f>SUM(I241:N241)/2</f>
        <v>1</v>
      </c>
      <c r="S241" s="762"/>
      <c r="T241" s="766" t="s">
        <v>364</v>
      </c>
    </row>
    <row r="242" spans="1:20" s="756" customFormat="1" ht="21">
      <c r="A242" s="751">
        <v>246</v>
      </c>
      <c r="B242" s="751" t="s">
        <v>601</v>
      </c>
      <c r="C242" s="755" t="s">
        <v>367</v>
      </c>
      <c r="D242" s="751"/>
      <c r="E242" s="751">
        <v>1</v>
      </c>
      <c r="F242" s="751">
        <v>1</v>
      </c>
      <c r="G242" s="751"/>
      <c r="H242" s="817">
        <v>1</v>
      </c>
      <c r="I242" s="753"/>
      <c r="J242" s="753">
        <v>1</v>
      </c>
      <c r="K242" s="753"/>
      <c r="L242" s="753">
        <v>1</v>
      </c>
      <c r="M242" s="753"/>
      <c r="N242" s="753"/>
      <c r="O242" s="753"/>
      <c r="P242" s="754">
        <v>20607</v>
      </c>
      <c r="Q242" s="754">
        <v>20971</v>
      </c>
      <c r="R242" s="751">
        <f>SUM(I242:N242)/2</f>
        <v>1</v>
      </c>
      <c r="S242" s="762" t="s">
        <v>304</v>
      </c>
      <c r="T242" s="766" t="s">
        <v>364</v>
      </c>
    </row>
    <row r="243" spans="1:20" s="756" customFormat="1" ht="21">
      <c r="A243" s="751">
        <v>247</v>
      </c>
      <c r="B243" s="751" t="s">
        <v>601</v>
      </c>
      <c r="C243" s="755" t="s">
        <v>368</v>
      </c>
      <c r="D243" s="751"/>
      <c r="E243" s="751">
        <v>1</v>
      </c>
      <c r="F243" s="751">
        <v>1</v>
      </c>
      <c r="G243" s="751"/>
      <c r="H243" s="817"/>
      <c r="I243" s="753"/>
      <c r="J243" s="753">
        <v>1</v>
      </c>
      <c r="K243" s="753"/>
      <c r="L243" s="753">
        <v>1</v>
      </c>
      <c r="M243" s="753"/>
      <c r="N243" s="753"/>
      <c r="O243" s="753"/>
      <c r="P243" s="754">
        <v>20607</v>
      </c>
      <c r="Q243" s="754">
        <v>20971</v>
      </c>
      <c r="R243" s="751">
        <f>SUM(I243:N243)/2</f>
        <v>1</v>
      </c>
      <c r="S243" s="762"/>
      <c r="T243" s="767" t="s">
        <v>364</v>
      </c>
    </row>
    <row r="244" spans="1:20" s="756" customFormat="1" ht="21">
      <c r="A244" s="751">
        <v>248</v>
      </c>
      <c r="B244" s="751" t="s">
        <v>601</v>
      </c>
      <c r="C244" s="755" t="s">
        <v>369</v>
      </c>
      <c r="D244" s="751"/>
      <c r="E244" s="751">
        <v>1</v>
      </c>
      <c r="F244" s="751">
        <v>1</v>
      </c>
      <c r="G244" s="751"/>
      <c r="H244" s="817"/>
      <c r="I244" s="753"/>
      <c r="J244" s="753">
        <v>1</v>
      </c>
      <c r="K244" s="753"/>
      <c r="L244" s="753">
        <v>1</v>
      </c>
      <c r="M244" s="753"/>
      <c r="N244" s="753"/>
      <c r="O244" s="753"/>
      <c r="P244" s="754">
        <v>20607</v>
      </c>
      <c r="Q244" s="754">
        <v>20971</v>
      </c>
      <c r="R244" s="751">
        <f>SUM(I244:N244)/2</f>
        <v>1</v>
      </c>
      <c r="S244" s="762"/>
      <c r="T244" s="767" t="s">
        <v>364</v>
      </c>
    </row>
    <row r="245" spans="1:20" s="756" customFormat="1" ht="21">
      <c r="A245" s="751">
        <v>249</v>
      </c>
      <c r="B245" s="751" t="s">
        <v>601</v>
      </c>
      <c r="C245" s="755" t="s">
        <v>370</v>
      </c>
      <c r="D245" s="751"/>
      <c r="E245" s="751">
        <v>1</v>
      </c>
      <c r="F245" s="751">
        <v>1</v>
      </c>
      <c r="G245" s="751"/>
      <c r="H245" s="817"/>
      <c r="I245" s="753"/>
      <c r="J245" s="753">
        <v>1</v>
      </c>
      <c r="K245" s="753"/>
      <c r="L245" s="753">
        <v>1</v>
      </c>
      <c r="M245" s="753"/>
      <c r="N245" s="753"/>
      <c r="O245" s="753"/>
      <c r="P245" s="754">
        <v>20607</v>
      </c>
      <c r="Q245" s="754">
        <v>20971</v>
      </c>
      <c r="R245" s="751">
        <f>SUM(I245:N245)/2</f>
        <v>1</v>
      </c>
      <c r="S245" s="762"/>
      <c r="T245" s="767" t="s">
        <v>364</v>
      </c>
    </row>
    <row r="246" spans="1:20" s="756" customFormat="1" ht="21">
      <c r="A246" s="751">
        <v>204</v>
      </c>
      <c r="B246" s="751" t="s">
        <v>476</v>
      </c>
      <c r="C246" s="755" t="s">
        <v>315</v>
      </c>
      <c r="D246" s="751"/>
      <c r="E246" s="751">
        <v>1</v>
      </c>
      <c r="F246" s="751">
        <v>1</v>
      </c>
      <c r="G246" s="751"/>
      <c r="H246" s="817"/>
      <c r="I246" s="753">
        <v>0</v>
      </c>
      <c r="J246" s="753"/>
      <c r="K246" s="753"/>
      <c r="L246" s="753"/>
      <c r="M246" s="753">
        <v>0</v>
      </c>
      <c r="N246" s="753"/>
      <c r="O246" s="753"/>
      <c r="P246" s="754">
        <v>20607</v>
      </c>
      <c r="Q246" s="754">
        <v>20728</v>
      </c>
      <c r="R246" s="751">
        <f>SUM(I246:N246)/2</f>
        <v>0</v>
      </c>
      <c r="S246" s="762" t="s">
        <v>316</v>
      </c>
      <c r="T246" s="767" t="s">
        <v>314</v>
      </c>
    </row>
    <row r="247" spans="1:20" s="756" customFormat="1" ht="21">
      <c r="A247" s="751">
        <v>203</v>
      </c>
      <c r="B247" s="751" t="s">
        <v>476</v>
      </c>
      <c r="C247" s="755" t="s">
        <v>1091</v>
      </c>
      <c r="D247" s="751"/>
      <c r="E247" s="751">
        <v>1</v>
      </c>
      <c r="F247" s="751">
        <v>1</v>
      </c>
      <c r="G247" s="751"/>
      <c r="H247" s="817"/>
      <c r="I247" s="753">
        <v>1</v>
      </c>
      <c r="J247" s="753"/>
      <c r="K247" s="753"/>
      <c r="L247" s="753"/>
      <c r="M247" s="753">
        <v>1</v>
      </c>
      <c r="N247" s="753"/>
      <c r="O247" s="753"/>
      <c r="P247" s="754">
        <v>20607</v>
      </c>
      <c r="Q247" s="754">
        <v>20971</v>
      </c>
      <c r="R247" s="751">
        <f>SUM(I247:N247)/2</f>
        <v>1</v>
      </c>
      <c r="S247" s="762"/>
      <c r="T247" s="763" t="s">
        <v>314</v>
      </c>
    </row>
    <row r="248" spans="1:22" s="756" customFormat="1" ht="21">
      <c r="A248" s="751">
        <v>160</v>
      </c>
      <c r="B248" s="751" t="s">
        <v>944</v>
      </c>
      <c r="C248" s="755" t="s">
        <v>264</v>
      </c>
      <c r="D248" s="751"/>
      <c r="E248" s="751">
        <v>1</v>
      </c>
      <c r="F248" s="751">
        <v>1</v>
      </c>
      <c r="G248" s="751"/>
      <c r="H248" s="817"/>
      <c r="I248" s="753"/>
      <c r="J248" s="753">
        <v>1</v>
      </c>
      <c r="K248" s="753"/>
      <c r="L248" s="753"/>
      <c r="M248" s="753">
        <v>1</v>
      </c>
      <c r="N248" s="753"/>
      <c r="O248" s="753"/>
      <c r="P248" s="754">
        <v>20607</v>
      </c>
      <c r="Q248" s="754">
        <v>20971</v>
      </c>
      <c r="R248" s="751">
        <f>SUM(I248:N248)/2</f>
        <v>1</v>
      </c>
      <c r="S248" s="762"/>
      <c r="T248" s="764"/>
      <c r="V248" s="768">
        <f>SUM(M248:M256)</f>
        <v>9</v>
      </c>
    </row>
    <row r="249" spans="1:20" s="756" customFormat="1" ht="21">
      <c r="A249" s="751">
        <v>170</v>
      </c>
      <c r="B249" s="751" t="s">
        <v>944</v>
      </c>
      <c r="C249" s="762" t="s">
        <v>274</v>
      </c>
      <c r="D249" s="751"/>
      <c r="E249" s="751">
        <v>1</v>
      </c>
      <c r="F249" s="751">
        <v>1</v>
      </c>
      <c r="G249" s="751"/>
      <c r="H249" s="817"/>
      <c r="I249" s="753"/>
      <c r="J249" s="753">
        <v>1</v>
      </c>
      <c r="K249" s="753"/>
      <c r="L249" s="753"/>
      <c r="M249" s="753">
        <v>1</v>
      </c>
      <c r="N249" s="753"/>
      <c r="O249" s="753"/>
      <c r="P249" s="754">
        <v>20607</v>
      </c>
      <c r="Q249" s="754">
        <v>20971</v>
      </c>
      <c r="R249" s="751">
        <f>SUM(I249:N249)/2</f>
        <v>1</v>
      </c>
      <c r="S249" s="762"/>
      <c r="T249" s="764"/>
    </row>
    <row r="250" spans="1:20" s="756" customFormat="1" ht="21">
      <c r="A250" s="751">
        <v>191</v>
      </c>
      <c r="B250" s="751" t="s">
        <v>476</v>
      </c>
      <c r="C250" s="755" t="s">
        <v>301</v>
      </c>
      <c r="D250" s="751"/>
      <c r="E250" s="751">
        <v>1</v>
      </c>
      <c r="F250" s="751">
        <v>1</v>
      </c>
      <c r="G250" s="751"/>
      <c r="H250" s="817"/>
      <c r="I250" s="753"/>
      <c r="J250" s="753">
        <v>1</v>
      </c>
      <c r="K250" s="753"/>
      <c r="L250" s="753"/>
      <c r="M250" s="753">
        <v>1</v>
      </c>
      <c r="N250" s="753"/>
      <c r="O250" s="753"/>
      <c r="P250" s="754">
        <v>20607</v>
      </c>
      <c r="Q250" s="754">
        <v>20971</v>
      </c>
      <c r="R250" s="751">
        <f>SUM(I250:N250)/2</f>
        <v>1</v>
      </c>
      <c r="S250" s="762"/>
      <c r="T250" s="765" t="s">
        <v>300</v>
      </c>
    </row>
    <row r="251" spans="1:20" s="756" customFormat="1" ht="21">
      <c r="A251" s="751">
        <v>193</v>
      </c>
      <c r="B251" s="751" t="s">
        <v>476</v>
      </c>
      <c r="C251" s="755" t="s">
        <v>303</v>
      </c>
      <c r="D251" s="751"/>
      <c r="E251" s="751">
        <v>1</v>
      </c>
      <c r="F251" s="751">
        <v>1</v>
      </c>
      <c r="G251" s="751"/>
      <c r="H251" s="817">
        <v>1</v>
      </c>
      <c r="I251" s="753"/>
      <c r="J251" s="753">
        <v>1</v>
      </c>
      <c r="K251" s="753"/>
      <c r="L251" s="753"/>
      <c r="M251" s="753">
        <v>1</v>
      </c>
      <c r="N251" s="753"/>
      <c r="O251" s="753"/>
      <c r="P251" s="754">
        <v>20607</v>
      </c>
      <c r="Q251" s="754">
        <v>20971</v>
      </c>
      <c r="R251" s="751">
        <f>SUM(I251:N251)/2</f>
        <v>1</v>
      </c>
      <c r="S251" s="762" t="s">
        <v>304</v>
      </c>
      <c r="T251" s="765" t="s">
        <v>300</v>
      </c>
    </row>
    <row r="252" spans="1:20" s="756" customFormat="1" ht="21">
      <c r="A252" s="751">
        <v>194</v>
      </c>
      <c r="B252" s="751" t="s">
        <v>476</v>
      </c>
      <c r="C252" s="755" t="s">
        <v>305</v>
      </c>
      <c r="D252" s="751"/>
      <c r="E252" s="751">
        <v>1</v>
      </c>
      <c r="F252" s="751">
        <v>1</v>
      </c>
      <c r="G252" s="751"/>
      <c r="H252" s="817"/>
      <c r="I252" s="753"/>
      <c r="J252" s="753">
        <v>1</v>
      </c>
      <c r="K252" s="753"/>
      <c r="L252" s="753"/>
      <c r="M252" s="753">
        <v>1</v>
      </c>
      <c r="N252" s="753"/>
      <c r="O252" s="753"/>
      <c r="P252" s="754">
        <v>20607</v>
      </c>
      <c r="Q252" s="754">
        <v>20971</v>
      </c>
      <c r="R252" s="751">
        <f>SUM(I252:N252)/2</f>
        <v>1</v>
      </c>
      <c r="S252" s="762"/>
      <c r="T252" s="765" t="s">
        <v>300</v>
      </c>
    </row>
    <row r="253" spans="1:20" s="756" customFormat="1" ht="21">
      <c r="A253" s="751">
        <v>200</v>
      </c>
      <c r="B253" s="751" t="s">
        <v>476</v>
      </c>
      <c r="C253" s="755" t="s">
        <v>312</v>
      </c>
      <c r="D253" s="751"/>
      <c r="E253" s="751">
        <v>1</v>
      </c>
      <c r="F253" s="751">
        <v>1</v>
      </c>
      <c r="G253" s="751"/>
      <c r="H253" s="817"/>
      <c r="I253" s="753"/>
      <c r="J253" s="753">
        <v>1</v>
      </c>
      <c r="K253" s="753"/>
      <c r="L253" s="753"/>
      <c r="M253" s="753">
        <v>1</v>
      </c>
      <c r="N253" s="753"/>
      <c r="O253" s="753"/>
      <c r="P253" s="754">
        <v>20607</v>
      </c>
      <c r="Q253" s="754">
        <v>20971</v>
      </c>
      <c r="R253" s="751">
        <f>SUM(I253:N253)/2</f>
        <v>1</v>
      </c>
      <c r="S253" s="762"/>
      <c r="T253" s="763" t="s">
        <v>309</v>
      </c>
    </row>
    <row r="254" spans="1:20" s="756" customFormat="1" ht="21">
      <c r="A254" s="751">
        <v>237</v>
      </c>
      <c r="B254" s="751" t="s">
        <v>601</v>
      </c>
      <c r="C254" s="755" t="s">
        <v>357</v>
      </c>
      <c r="D254" s="751"/>
      <c r="E254" s="751">
        <v>1</v>
      </c>
      <c r="F254" s="751">
        <v>1</v>
      </c>
      <c r="G254" s="751"/>
      <c r="H254" s="817"/>
      <c r="I254" s="753"/>
      <c r="J254" s="753">
        <v>1</v>
      </c>
      <c r="K254" s="753"/>
      <c r="L254" s="753"/>
      <c r="M254" s="753">
        <v>1</v>
      </c>
      <c r="N254" s="753"/>
      <c r="O254" s="753"/>
      <c r="P254" s="754">
        <v>20607</v>
      </c>
      <c r="Q254" s="754">
        <v>20971</v>
      </c>
      <c r="R254" s="751">
        <f>SUM(I254:N254)/2</f>
        <v>1</v>
      </c>
      <c r="S254" s="762"/>
      <c r="T254" s="763" t="s">
        <v>356</v>
      </c>
    </row>
    <row r="255" spans="1:20" s="756" customFormat="1" ht="21">
      <c r="A255" s="751">
        <v>238</v>
      </c>
      <c r="B255" s="751" t="s">
        <v>601</v>
      </c>
      <c r="C255" s="755" t="s">
        <v>358</v>
      </c>
      <c r="D255" s="751"/>
      <c r="E255" s="751">
        <v>1</v>
      </c>
      <c r="F255" s="751">
        <v>1</v>
      </c>
      <c r="G255" s="751"/>
      <c r="H255" s="817"/>
      <c r="I255" s="753"/>
      <c r="J255" s="753">
        <v>1</v>
      </c>
      <c r="K255" s="753"/>
      <c r="L255" s="753"/>
      <c r="M255" s="753">
        <v>1</v>
      </c>
      <c r="N255" s="753"/>
      <c r="O255" s="753"/>
      <c r="P255" s="754">
        <v>20607</v>
      </c>
      <c r="Q255" s="754">
        <v>20971</v>
      </c>
      <c r="R255" s="751">
        <f>SUM(I255:N255)/2</f>
        <v>1</v>
      </c>
      <c r="S255" s="762"/>
      <c r="T255" s="763" t="s">
        <v>356</v>
      </c>
    </row>
    <row r="256" spans="1:20" s="756" customFormat="1" ht="21">
      <c r="A256" s="751">
        <v>239</v>
      </c>
      <c r="B256" s="751" t="s">
        <v>601</v>
      </c>
      <c r="C256" s="755" t="s">
        <v>359</v>
      </c>
      <c r="D256" s="751"/>
      <c r="E256" s="751">
        <v>1</v>
      </c>
      <c r="F256" s="751">
        <v>1</v>
      </c>
      <c r="G256" s="751"/>
      <c r="H256" s="817"/>
      <c r="I256" s="753"/>
      <c r="J256" s="753">
        <v>1</v>
      </c>
      <c r="K256" s="753"/>
      <c r="L256" s="753"/>
      <c r="M256" s="753">
        <v>1</v>
      </c>
      <c r="N256" s="753"/>
      <c r="O256" s="753"/>
      <c r="P256" s="754">
        <v>20607</v>
      </c>
      <c r="Q256" s="754">
        <v>20971</v>
      </c>
      <c r="R256" s="751">
        <f>SUM(I256:N256)/2</f>
        <v>1</v>
      </c>
      <c r="S256" s="762"/>
      <c r="T256" s="763" t="s">
        <v>356</v>
      </c>
    </row>
    <row r="257" spans="1:20" s="756" customFormat="1" ht="21">
      <c r="A257" s="751">
        <v>162</v>
      </c>
      <c r="B257" s="751" t="s">
        <v>944</v>
      </c>
      <c r="C257" s="755" t="s">
        <v>266</v>
      </c>
      <c r="D257" s="751"/>
      <c r="E257" s="751">
        <v>1</v>
      </c>
      <c r="F257" s="751">
        <v>1</v>
      </c>
      <c r="G257" s="751"/>
      <c r="H257" s="817"/>
      <c r="I257" s="753"/>
      <c r="J257" s="753"/>
      <c r="K257" s="753">
        <v>1</v>
      </c>
      <c r="L257" s="753"/>
      <c r="M257" s="753">
        <v>1</v>
      </c>
      <c r="N257" s="753"/>
      <c r="O257" s="753"/>
      <c r="P257" s="754">
        <v>20607</v>
      </c>
      <c r="Q257" s="754">
        <v>20971</v>
      </c>
      <c r="R257" s="751">
        <f>SUM(I257:N257)/2</f>
        <v>1</v>
      </c>
      <c r="S257" s="762"/>
      <c r="T257" s="764"/>
    </row>
    <row r="258" spans="1:20" s="756" customFormat="1" ht="21">
      <c r="A258" s="751">
        <v>199</v>
      </c>
      <c r="B258" s="751" t="s">
        <v>476</v>
      </c>
      <c r="C258" s="755" t="s">
        <v>311</v>
      </c>
      <c r="D258" s="751"/>
      <c r="E258" s="751">
        <v>1</v>
      </c>
      <c r="F258" s="751">
        <v>1</v>
      </c>
      <c r="G258" s="751"/>
      <c r="H258" s="817"/>
      <c r="I258" s="753"/>
      <c r="J258" s="753"/>
      <c r="K258" s="753">
        <v>1</v>
      </c>
      <c r="L258" s="753"/>
      <c r="M258" s="753">
        <v>1</v>
      </c>
      <c r="N258" s="753"/>
      <c r="O258" s="753"/>
      <c r="P258" s="754">
        <v>20607</v>
      </c>
      <c r="Q258" s="754">
        <v>20971</v>
      </c>
      <c r="R258" s="751">
        <f>SUM(I258:N258)/2</f>
        <v>1</v>
      </c>
      <c r="S258" s="762"/>
      <c r="T258" s="763" t="s">
        <v>309</v>
      </c>
    </row>
    <row r="259" spans="1:20" s="756" customFormat="1" ht="21">
      <c r="A259" s="751">
        <v>161</v>
      </c>
      <c r="B259" s="751" t="s">
        <v>944</v>
      </c>
      <c r="C259" s="755" t="s">
        <v>265</v>
      </c>
      <c r="D259" s="751"/>
      <c r="E259" s="751">
        <v>1</v>
      </c>
      <c r="F259" s="751">
        <v>1</v>
      </c>
      <c r="G259" s="751"/>
      <c r="H259" s="817"/>
      <c r="I259" s="753"/>
      <c r="J259" s="753">
        <v>1</v>
      </c>
      <c r="K259" s="753"/>
      <c r="L259" s="753"/>
      <c r="M259" s="753"/>
      <c r="N259" s="753">
        <v>1</v>
      </c>
      <c r="O259" s="753"/>
      <c r="P259" s="754">
        <v>20607</v>
      </c>
      <c r="Q259" s="754">
        <v>20971</v>
      </c>
      <c r="R259" s="751">
        <f>SUM(I259:N259)/2</f>
        <v>1</v>
      </c>
      <c r="S259" s="762"/>
      <c r="T259" s="764"/>
    </row>
    <row r="260" spans="1:20" ht="21">
      <c r="A260" s="728" t="s">
        <v>58</v>
      </c>
      <c r="B260" s="729"/>
      <c r="C260" s="730"/>
      <c r="D260" s="210">
        <f aca="true" t="shared" si="0" ref="D260:O260">SUM(D170:D259)</f>
        <v>40</v>
      </c>
      <c r="E260" s="210">
        <f t="shared" si="0"/>
        <v>50</v>
      </c>
      <c r="F260" s="210">
        <f t="shared" si="0"/>
        <v>82</v>
      </c>
      <c r="G260" s="210">
        <f t="shared" si="0"/>
        <v>9</v>
      </c>
      <c r="H260" s="817">
        <f t="shared" si="0"/>
        <v>4</v>
      </c>
      <c r="I260" s="210">
        <f t="shared" si="0"/>
        <v>7</v>
      </c>
      <c r="J260" s="210">
        <f t="shared" si="0"/>
        <v>70.5</v>
      </c>
      <c r="K260" s="210">
        <f t="shared" si="0"/>
        <v>5.5</v>
      </c>
      <c r="L260" s="210">
        <f t="shared" si="0"/>
        <v>61</v>
      </c>
      <c r="M260" s="210">
        <f t="shared" si="0"/>
        <v>19</v>
      </c>
      <c r="N260" s="210">
        <f t="shared" si="0"/>
        <v>3</v>
      </c>
      <c r="O260" s="210">
        <f t="shared" si="0"/>
        <v>0</v>
      </c>
      <c r="P260" s="210"/>
      <c r="Q260" s="210"/>
      <c r="R260" s="210">
        <f>SUM(R170:R259)</f>
        <v>83</v>
      </c>
      <c r="S260" s="212"/>
      <c r="T260" s="107"/>
    </row>
    <row r="261" spans="1:20" ht="21">
      <c r="A261" s="744" t="s">
        <v>59</v>
      </c>
      <c r="B261" s="745"/>
      <c r="C261" s="745"/>
      <c r="D261" s="745"/>
      <c r="E261" s="745"/>
      <c r="F261" s="745"/>
      <c r="G261" s="745"/>
      <c r="H261" s="745"/>
      <c r="I261" s="745"/>
      <c r="J261" s="745"/>
      <c r="K261" s="745"/>
      <c r="L261" s="745"/>
      <c r="M261" s="745"/>
      <c r="N261" s="745"/>
      <c r="O261" s="745"/>
      <c r="P261" s="745"/>
      <c r="Q261" s="745"/>
      <c r="R261" s="745"/>
      <c r="S261" s="746"/>
      <c r="T261" s="107"/>
    </row>
    <row r="262" spans="1:22" ht="25.5" customHeight="1">
      <c r="A262" s="31">
        <v>259</v>
      </c>
      <c r="B262" s="56" t="s">
        <v>371</v>
      </c>
      <c r="C262" s="94" t="s">
        <v>381</v>
      </c>
      <c r="D262" s="31">
        <v>1</v>
      </c>
      <c r="E262" s="31"/>
      <c r="F262" s="31">
        <v>1</v>
      </c>
      <c r="G262" s="95"/>
      <c r="H262" s="818"/>
      <c r="I262" s="67">
        <v>0.5</v>
      </c>
      <c r="J262" s="120"/>
      <c r="K262" s="120"/>
      <c r="L262" s="67">
        <v>0.5</v>
      </c>
      <c r="M262" s="120"/>
      <c r="N262" s="120"/>
      <c r="O262" s="120"/>
      <c r="P262" s="96">
        <v>239753</v>
      </c>
      <c r="Q262" s="96">
        <v>239983</v>
      </c>
      <c r="R262" s="31">
        <f>SUM(I262:N262)/2</f>
        <v>0.5</v>
      </c>
      <c r="S262" s="88" t="s">
        <v>382</v>
      </c>
      <c r="V262" s="759">
        <f>SUM(L262:L264)</f>
        <v>2.5</v>
      </c>
    </row>
    <row r="263" spans="1:19" ht="21">
      <c r="A263" s="31">
        <v>254</v>
      </c>
      <c r="B263" s="56" t="s">
        <v>371</v>
      </c>
      <c r="C263" s="30" t="s">
        <v>376</v>
      </c>
      <c r="D263" s="31">
        <v>1</v>
      </c>
      <c r="E263" s="31"/>
      <c r="F263" s="31">
        <v>1</v>
      </c>
      <c r="G263" s="31"/>
      <c r="H263" s="817"/>
      <c r="I263" s="67">
        <v>1</v>
      </c>
      <c r="J263" s="67"/>
      <c r="K263" s="67"/>
      <c r="L263" s="67">
        <v>1</v>
      </c>
      <c r="M263" s="67"/>
      <c r="N263" s="67"/>
      <c r="O263" s="67"/>
      <c r="P263" s="93">
        <v>239753</v>
      </c>
      <c r="Q263" s="93">
        <v>240117</v>
      </c>
      <c r="R263" s="31">
        <f>SUM(I263:N263)/2</f>
        <v>1</v>
      </c>
      <c r="S263" s="30"/>
    </row>
    <row r="264" spans="1:19" ht="21">
      <c r="A264" s="31">
        <v>256</v>
      </c>
      <c r="B264" s="56" t="s">
        <v>371</v>
      </c>
      <c r="C264" s="30" t="s">
        <v>378</v>
      </c>
      <c r="D264" s="31">
        <v>1</v>
      </c>
      <c r="E264" s="31"/>
      <c r="F264" s="31">
        <v>1</v>
      </c>
      <c r="G264" s="31"/>
      <c r="H264" s="817"/>
      <c r="I264" s="67">
        <v>1</v>
      </c>
      <c r="J264" s="67"/>
      <c r="K264" s="67"/>
      <c r="L264" s="67">
        <v>1</v>
      </c>
      <c r="M264" s="67"/>
      <c r="N264" s="67"/>
      <c r="O264" s="67"/>
      <c r="P264" s="93">
        <v>239753</v>
      </c>
      <c r="Q264" s="93">
        <v>240117</v>
      </c>
      <c r="R264" s="31">
        <f>SUM(I264:N264)/2</f>
        <v>1</v>
      </c>
      <c r="S264" s="30"/>
    </row>
    <row r="265" spans="1:19" ht="21">
      <c r="A265" s="31">
        <v>266</v>
      </c>
      <c r="B265" s="56" t="s">
        <v>371</v>
      </c>
      <c r="C265" s="30" t="s">
        <v>390</v>
      </c>
      <c r="D265" s="31">
        <v>1</v>
      </c>
      <c r="E265" s="31"/>
      <c r="F265" s="31">
        <v>1</v>
      </c>
      <c r="G265" s="31"/>
      <c r="H265" s="817"/>
      <c r="I265" s="67">
        <v>1</v>
      </c>
      <c r="J265" s="67"/>
      <c r="K265" s="67"/>
      <c r="L265" s="67"/>
      <c r="M265" s="67">
        <v>1</v>
      </c>
      <c r="N265" s="67"/>
      <c r="O265" s="67"/>
      <c r="P265" s="93">
        <v>239753</v>
      </c>
      <c r="Q265" s="93">
        <v>240117</v>
      </c>
      <c r="R265" s="31">
        <f>SUM(I265:N265)/2</f>
        <v>1</v>
      </c>
      <c r="S265" s="30"/>
    </row>
    <row r="266" spans="1:22" ht="21">
      <c r="A266" s="31">
        <v>262</v>
      </c>
      <c r="B266" s="56" t="s">
        <v>371</v>
      </c>
      <c r="C266" s="30" t="s">
        <v>386</v>
      </c>
      <c r="D266" s="31">
        <v>1</v>
      </c>
      <c r="E266" s="31"/>
      <c r="F266" s="31">
        <v>1</v>
      </c>
      <c r="G266" s="31"/>
      <c r="H266" s="817"/>
      <c r="I266" s="67"/>
      <c r="J266" s="67">
        <v>0.5</v>
      </c>
      <c r="K266" s="67"/>
      <c r="L266" s="67">
        <v>0.5</v>
      </c>
      <c r="M266" s="67"/>
      <c r="N266" s="67"/>
      <c r="O266" s="67"/>
      <c r="P266" s="93">
        <v>239846</v>
      </c>
      <c r="Q266" s="93">
        <v>240117</v>
      </c>
      <c r="R266" s="31">
        <f>SUM(I266:N266)/2</f>
        <v>0.5</v>
      </c>
      <c r="S266" s="30"/>
      <c r="V266" s="759">
        <f>SUM(L266:L270)</f>
        <v>3</v>
      </c>
    </row>
    <row r="267" spans="1:19" ht="21">
      <c r="A267" s="31">
        <v>263</v>
      </c>
      <c r="B267" s="56" t="s">
        <v>371</v>
      </c>
      <c r="C267" s="30" t="s">
        <v>387</v>
      </c>
      <c r="D267" s="31">
        <v>1</v>
      </c>
      <c r="E267" s="31"/>
      <c r="F267" s="31">
        <v>1</v>
      </c>
      <c r="G267" s="31"/>
      <c r="H267" s="817"/>
      <c r="I267" s="67"/>
      <c r="J267" s="67">
        <v>0.5</v>
      </c>
      <c r="K267" s="67"/>
      <c r="L267" s="67">
        <v>0.5</v>
      </c>
      <c r="M267" s="67"/>
      <c r="N267" s="67"/>
      <c r="O267" s="67"/>
      <c r="P267" s="93">
        <v>239846</v>
      </c>
      <c r="Q267" s="93">
        <v>240117</v>
      </c>
      <c r="R267" s="31">
        <f>SUM(I267:N267)/2</f>
        <v>0.5</v>
      </c>
      <c r="S267" s="30"/>
    </row>
    <row r="268" spans="1:19" ht="21">
      <c r="A268" s="31">
        <v>264</v>
      </c>
      <c r="B268" s="56" t="s">
        <v>371</v>
      </c>
      <c r="C268" s="30" t="s">
        <v>388</v>
      </c>
      <c r="D268" s="31">
        <v>1</v>
      </c>
      <c r="E268" s="31"/>
      <c r="F268" s="31">
        <v>1</v>
      </c>
      <c r="G268" s="31"/>
      <c r="H268" s="817"/>
      <c r="I268" s="67"/>
      <c r="J268" s="67">
        <v>0.5</v>
      </c>
      <c r="K268" s="67"/>
      <c r="L268" s="67">
        <v>0.5</v>
      </c>
      <c r="M268" s="67"/>
      <c r="N268" s="67"/>
      <c r="O268" s="67"/>
      <c r="P268" s="93">
        <v>239846</v>
      </c>
      <c r="Q268" s="93">
        <v>240117</v>
      </c>
      <c r="R268" s="31">
        <f>SUM(I268:N268)/2</f>
        <v>0.5</v>
      </c>
      <c r="S268" s="30"/>
    </row>
    <row r="269" spans="1:19" ht="21">
      <c r="A269" s="31">
        <v>272</v>
      </c>
      <c r="B269" s="56" t="s">
        <v>371</v>
      </c>
      <c r="C269" s="97" t="s">
        <v>396</v>
      </c>
      <c r="D269" s="31">
        <v>1</v>
      </c>
      <c r="E269" s="95"/>
      <c r="F269" s="31">
        <v>1</v>
      </c>
      <c r="G269" s="31"/>
      <c r="H269" s="817"/>
      <c r="I269" s="67"/>
      <c r="J269" s="67">
        <v>0.5</v>
      </c>
      <c r="K269" s="67"/>
      <c r="L269" s="67">
        <v>0.5</v>
      </c>
      <c r="M269" s="67"/>
      <c r="N269" s="67"/>
      <c r="O269" s="67"/>
      <c r="P269" s="93">
        <v>239846</v>
      </c>
      <c r="Q269" s="93">
        <v>240117</v>
      </c>
      <c r="R269" s="31">
        <f>SUM(I269:N269)/2</f>
        <v>0.5</v>
      </c>
      <c r="S269" s="30"/>
    </row>
    <row r="270" spans="1:19" ht="21">
      <c r="A270" s="31">
        <v>250</v>
      </c>
      <c r="B270" s="56" t="s">
        <v>371</v>
      </c>
      <c r="C270" s="30" t="s">
        <v>372</v>
      </c>
      <c r="D270" s="31">
        <v>1</v>
      </c>
      <c r="E270" s="31"/>
      <c r="F270" s="31">
        <v>1</v>
      </c>
      <c r="G270" s="31"/>
      <c r="H270" s="817"/>
      <c r="I270" s="67"/>
      <c r="J270" s="67">
        <v>1</v>
      </c>
      <c r="K270" s="67"/>
      <c r="L270" s="67">
        <v>1</v>
      </c>
      <c r="M270" s="67"/>
      <c r="N270" s="67"/>
      <c r="O270" s="67"/>
      <c r="P270" s="93">
        <v>239753</v>
      </c>
      <c r="Q270" s="93">
        <v>240117</v>
      </c>
      <c r="R270" s="31">
        <f>SUM(I270:N270)/2</f>
        <v>1</v>
      </c>
      <c r="S270" s="30"/>
    </row>
    <row r="271" spans="1:19" ht="21">
      <c r="A271" s="31">
        <v>251</v>
      </c>
      <c r="B271" s="56" t="s">
        <v>371</v>
      </c>
      <c r="C271" s="30" t="s">
        <v>373</v>
      </c>
      <c r="D271" s="31">
        <v>1</v>
      </c>
      <c r="E271" s="31"/>
      <c r="F271" s="31">
        <v>1</v>
      </c>
      <c r="G271" s="31"/>
      <c r="H271" s="817"/>
      <c r="I271" s="67"/>
      <c r="J271" s="67">
        <v>1</v>
      </c>
      <c r="K271" s="67"/>
      <c r="L271" s="67"/>
      <c r="M271" s="67">
        <v>1</v>
      </c>
      <c r="N271" s="67"/>
      <c r="O271" s="67"/>
      <c r="P271" s="93">
        <v>239753</v>
      </c>
      <c r="Q271" s="93">
        <v>240117</v>
      </c>
      <c r="R271" s="31">
        <f>SUM(I271:N271)/2</f>
        <v>1</v>
      </c>
      <c r="S271" s="30"/>
    </row>
    <row r="272" spans="1:22" ht="21">
      <c r="A272" s="31">
        <v>252</v>
      </c>
      <c r="B272" s="56" t="s">
        <v>371</v>
      </c>
      <c r="C272" s="30" t="s">
        <v>374</v>
      </c>
      <c r="D272" s="31">
        <v>1</v>
      </c>
      <c r="E272" s="31"/>
      <c r="F272" s="31">
        <v>1</v>
      </c>
      <c r="G272" s="31"/>
      <c r="H272" s="817"/>
      <c r="I272" s="67"/>
      <c r="J272" s="67">
        <v>1</v>
      </c>
      <c r="K272" s="67"/>
      <c r="L272" s="67">
        <v>1</v>
      </c>
      <c r="M272" s="67"/>
      <c r="N272" s="67"/>
      <c r="O272" s="67"/>
      <c r="P272" s="93">
        <v>239753</v>
      </c>
      <c r="Q272" s="93">
        <v>240117</v>
      </c>
      <c r="R272" s="31">
        <f>SUM(I272:N272)/2</f>
        <v>1</v>
      </c>
      <c r="S272" s="30"/>
      <c r="V272" s="759">
        <f>SUM(L272:L288)</f>
        <v>15</v>
      </c>
    </row>
    <row r="273" spans="1:19" s="597" customFormat="1" ht="21">
      <c r="A273" s="593">
        <v>255</v>
      </c>
      <c r="B273" s="593" t="s">
        <v>371</v>
      </c>
      <c r="C273" s="596" t="s">
        <v>1154</v>
      </c>
      <c r="D273" s="593">
        <v>1</v>
      </c>
      <c r="E273" s="593"/>
      <c r="F273" s="593">
        <v>1</v>
      </c>
      <c r="G273" s="593"/>
      <c r="H273" s="817"/>
      <c r="I273" s="594"/>
      <c r="J273" s="594">
        <v>1</v>
      </c>
      <c r="K273" s="594"/>
      <c r="L273" s="594">
        <v>1</v>
      </c>
      <c r="M273" s="594"/>
      <c r="N273" s="594"/>
      <c r="O273" s="594"/>
      <c r="P273" s="599">
        <v>239753</v>
      </c>
      <c r="Q273" s="599">
        <v>240117</v>
      </c>
      <c r="R273" s="593">
        <f>SUM(I273:N273)/2</f>
        <v>1</v>
      </c>
      <c r="S273" s="596"/>
    </row>
    <row r="274" spans="1:19" ht="21">
      <c r="A274" s="31">
        <v>257</v>
      </c>
      <c r="B274" s="56" t="s">
        <v>371</v>
      </c>
      <c r="C274" s="30" t="s">
        <v>379</v>
      </c>
      <c r="D274" s="31">
        <v>1</v>
      </c>
      <c r="E274" s="31"/>
      <c r="F274" s="31">
        <v>1</v>
      </c>
      <c r="G274" s="31"/>
      <c r="H274" s="817"/>
      <c r="I274" s="67"/>
      <c r="J274" s="67">
        <v>1</v>
      </c>
      <c r="K274" s="67"/>
      <c r="L274" s="67">
        <v>1</v>
      </c>
      <c r="M274" s="67"/>
      <c r="N274" s="67"/>
      <c r="O274" s="67"/>
      <c r="P274" s="93">
        <v>239753</v>
      </c>
      <c r="Q274" s="93">
        <v>240117</v>
      </c>
      <c r="R274" s="31">
        <f>SUM(I274:N274)/2</f>
        <v>1</v>
      </c>
      <c r="S274" s="30"/>
    </row>
    <row r="275" spans="1:19" ht="21">
      <c r="A275" s="31">
        <v>260</v>
      </c>
      <c r="B275" s="56" t="s">
        <v>371</v>
      </c>
      <c r="C275" s="30" t="s">
        <v>383</v>
      </c>
      <c r="D275" s="31">
        <v>1</v>
      </c>
      <c r="E275" s="31"/>
      <c r="F275" s="31">
        <v>1</v>
      </c>
      <c r="G275" s="31"/>
      <c r="H275" s="817">
        <v>1</v>
      </c>
      <c r="I275" s="67"/>
      <c r="J275" s="67">
        <v>1</v>
      </c>
      <c r="K275" s="67"/>
      <c r="L275" s="67">
        <v>1</v>
      </c>
      <c r="M275" s="67"/>
      <c r="N275" s="67"/>
      <c r="O275" s="67"/>
      <c r="P275" s="93">
        <v>239753</v>
      </c>
      <c r="Q275" s="93">
        <v>240117</v>
      </c>
      <c r="R275" s="31">
        <f>SUM(I275:N275)/2</f>
        <v>1</v>
      </c>
      <c r="S275" s="30" t="s">
        <v>384</v>
      </c>
    </row>
    <row r="276" spans="1:19" ht="21">
      <c r="A276" s="31">
        <v>261</v>
      </c>
      <c r="B276" s="56" t="s">
        <v>371</v>
      </c>
      <c r="C276" s="30" t="s">
        <v>385</v>
      </c>
      <c r="D276" s="31">
        <v>1</v>
      </c>
      <c r="E276" s="31"/>
      <c r="F276" s="31">
        <v>1</v>
      </c>
      <c r="G276" s="31"/>
      <c r="H276" s="817"/>
      <c r="I276" s="67"/>
      <c r="J276" s="67">
        <v>1</v>
      </c>
      <c r="K276" s="67"/>
      <c r="L276" s="67">
        <v>1</v>
      </c>
      <c r="M276" s="67"/>
      <c r="N276" s="67"/>
      <c r="O276" s="67"/>
      <c r="P276" s="93">
        <v>239753</v>
      </c>
      <c r="Q276" s="93">
        <v>240117</v>
      </c>
      <c r="R276" s="31">
        <f>SUM(I276:N276)/2</f>
        <v>1</v>
      </c>
      <c r="S276" s="30"/>
    </row>
    <row r="277" spans="1:19" ht="21">
      <c r="A277" s="31">
        <v>265</v>
      </c>
      <c r="B277" s="56" t="s">
        <v>371</v>
      </c>
      <c r="C277" s="30" t="s">
        <v>389</v>
      </c>
      <c r="D277" s="31">
        <v>1</v>
      </c>
      <c r="E277" s="31"/>
      <c r="F277" s="31">
        <v>1</v>
      </c>
      <c r="G277" s="31"/>
      <c r="H277" s="817"/>
      <c r="I277" s="67"/>
      <c r="J277" s="67">
        <v>1</v>
      </c>
      <c r="K277" s="67"/>
      <c r="L277" s="67"/>
      <c r="M277" s="67">
        <v>1</v>
      </c>
      <c r="N277" s="67"/>
      <c r="O277" s="67"/>
      <c r="P277" s="93">
        <v>239753</v>
      </c>
      <c r="Q277" s="93">
        <v>240117</v>
      </c>
      <c r="R277" s="31">
        <f>SUM(I277:N277)/2</f>
        <v>1</v>
      </c>
      <c r="S277" s="30"/>
    </row>
    <row r="278" spans="1:19" s="597" customFormat="1" ht="21">
      <c r="A278" s="593">
        <v>267</v>
      </c>
      <c r="B278" s="593" t="s">
        <v>371</v>
      </c>
      <c r="C278" s="596" t="s">
        <v>1155</v>
      </c>
      <c r="D278" s="593">
        <v>1</v>
      </c>
      <c r="E278" s="593"/>
      <c r="F278" s="593">
        <v>1</v>
      </c>
      <c r="G278" s="593"/>
      <c r="H278" s="817"/>
      <c r="I278" s="594"/>
      <c r="J278" s="594">
        <v>1</v>
      </c>
      <c r="K278" s="594"/>
      <c r="L278" s="594">
        <v>1</v>
      </c>
      <c r="M278" s="594"/>
      <c r="N278" s="594"/>
      <c r="O278" s="594"/>
      <c r="P278" s="599">
        <v>239753</v>
      </c>
      <c r="Q278" s="599">
        <v>240117</v>
      </c>
      <c r="R278" s="593">
        <f>SUM(I278:N278)/2</f>
        <v>1</v>
      </c>
      <c r="S278" s="596"/>
    </row>
    <row r="279" spans="1:19" ht="21">
      <c r="A279" s="31">
        <v>268</v>
      </c>
      <c r="B279" s="56" t="s">
        <v>371</v>
      </c>
      <c r="C279" s="30" t="s">
        <v>392</v>
      </c>
      <c r="D279" s="31">
        <v>1</v>
      </c>
      <c r="E279" s="31"/>
      <c r="F279" s="31">
        <v>1</v>
      </c>
      <c r="G279" s="31"/>
      <c r="H279" s="817"/>
      <c r="I279" s="67"/>
      <c r="J279" s="67">
        <v>1</v>
      </c>
      <c r="K279" s="67"/>
      <c r="L279" s="67">
        <v>1</v>
      </c>
      <c r="M279" s="67"/>
      <c r="N279" s="67"/>
      <c r="O279" s="67"/>
      <c r="P279" s="93">
        <v>239753</v>
      </c>
      <c r="Q279" s="93">
        <v>240117</v>
      </c>
      <c r="R279" s="31">
        <f>SUM(I279:N279)/2</f>
        <v>1</v>
      </c>
      <c r="S279" s="30"/>
    </row>
    <row r="280" spans="1:19" ht="21">
      <c r="A280" s="31">
        <v>269</v>
      </c>
      <c r="B280" s="56" t="s">
        <v>371</v>
      </c>
      <c r="C280" s="30" t="s">
        <v>393</v>
      </c>
      <c r="D280" s="31">
        <v>1</v>
      </c>
      <c r="E280" s="31"/>
      <c r="F280" s="31">
        <v>1</v>
      </c>
      <c r="G280" s="31"/>
      <c r="H280" s="817"/>
      <c r="I280" s="67"/>
      <c r="J280" s="67">
        <v>1</v>
      </c>
      <c r="K280" s="67"/>
      <c r="L280" s="67">
        <v>1</v>
      </c>
      <c r="M280" s="67"/>
      <c r="N280" s="67"/>
      <c r="O280" s="67"/>
      <c r="P280" s="93">
        <v>239753</v>
      </c>
      <c r="Q280" s="93">
        <v>240117</v>
      </c>
      <c r="R280" s="31">
        <f>SUM(I280:N280)/2</f>
        <v>1</v>
      </c>
      <c r="S280" s="30"/>
    </row>
    <row r="281" spans="1:19" ht="21">
      <c r="A281" s="31">
        <v>270</v>
      </c>
      <c r="B281" s="56" t="s">
        <v>371</v>
      </c>
      <c r="C281" s="97" t="s">
        <v>394</v>
      </c>
      <c r="D281" s="31">
        <v>1</v>
      </c>
      <c r="E281" s="95"/>
      <c r="F281" s="31">
        <v>1</v>
      </c>
      <c r="G281" s="31"/>
      <c r="H281" s="817"/>
      <c r="I281" s="120"/>
      <c r="J281" s="67">
        <v>1</v>
      </c>
      <c r="K281" s="120"/>
      <c r="L281" s="67">
        <v>1</v>
      </c>
      <c r="M281" s="120"/>
      <c r="N281" s="67"/>
      <c r="O281" s="67"/>
      <c r="P281" s="93">
        <v>239753</v>
      </c>
      <c r="Q281" s="93">
        <v>240117</v>
      </c>
      <c r="R281" s="31">
        <f>SUM(I281:N281)/2</f>
        <v>1</v>
      </c>
      <c r="S281" s="30"/>
    </row>
    <row r="282" spans="1:19" ht="21">
      <c r="A282" s="31">
        <v>271</v>
      </c>
      <c r="B282" s="56" t="s">
        <v>371</v>
      </c>
      <c r="C282" s="97" t="s">
        <v>395</v>
      </c>
      <c r="D282" s="31">
        <v>1</v>
      </c>
      <c r="E282" s="95"/>
      <c r="F282" s="31">
        <v>1</v>
      </c>
      <c r="G282" s="31"/>
      <c r="H282" s="817"/>
      <c r="I282" s="120"/>
      <c r="J282" s="67">
        <v>1</v>
      </c>
      <c r="K282" s="120"/>
      <c r="L282" s="67">
        <v>1</v>
      </c>
      <c r="M282" s="120"/>
      <c r="N282" s="67"/>
      <c r="O282" s="67"/>
      <c r="P282" s="93">
        <v>239753</v>
      </c>
      <c r="Q282" s="93">
        <v>240117</v>
      </c>
      <c r="R282" s="31">
        <f>SUM(I282:N282)/2</f>
        <v>1</v>
      </c>
      <c r="S282" s="30"/>
    </row>
    <row r="283" spans="1:19" s="137" customFormat="1" ht="21">
      <c r="A283" s="31">
        <v>281</v>
      </c>
      <c r="B283" s="56" t="s">
        <v>397</v>
      </c>
      <c r="C283" s="139" t="s">
        <v>406</v>
      </c>
      <c r="D283" s="56">
        <v>1</v>
      </c>
      <c r="E283" s="140"/>
      <c r="F283" s="56">
        <v>1</v>
      </c>
      <c r="G283" s="56"/>
      <c r="H283" s="817">
        <v>1</v>
      </c>
      <c r="I283" s="191"/>
      <c r="J283" s="146">
        <v>1</v>
      </c>
      <c r="K283" s="191"/>
      <c r="L283" s="146">
        <v>1</v>
      </c>
      <c r="M283" s="191"/>
      <c r="N283" s="191"/>
      <c r="O283" s="191"/>
      <c r="P283" s="141">
        <v>239753</v>
      </c>
      <c r="Q283" s="141">
        <v>240117</v>
      </c>
      <c r="R283" s="31">
        <f>SUM(I283:N283)/2</f>
        <v>1</v>
      </c>
      <c r="S283" s="139" t="s">
        <v>407</v>
      </c>
    </row>
    <row r="284" spans="1:19" ht="21">
      <c r="A284" s="31">
        <v>282</v>
      </c>
      <c r="B284" s="31" t="s">
        <v>397</v>
      </c>
      <c r="C284" s="30" t="s">
        <v>408</v>
      </c>
      <c r="D284" s="31">
        <v>1</v>
      </c>
      <c r="E284" s="95"/>
      <c r="F284" s="31">
        <v>1</v>
      </c>
      <c r="G284" s="31"/>
      <c r="H284" s="817"/>
      <c r="I284" s="120"/>
      <c r="J284" s="67">
        <v>1</v>
      </c>
      <c r="K284" s="120"/>
      <c r="L284" s="120"/>
      <c r="M284" s="67">
        <v>1</v>
      </c>
      <c r="N284" s="120"/>
      <c r="O284" s="120"/>
      <c r="P284" s="93">
        <v>239753</v>
      </c>
      <c r="Q284" s="93">
        <v>240117</v>
      </c>
      <c r="R284" s="31">
        <f>SUM(I284:N284)/2</f>
        <v>1</v>
      </c>
      <c r="S284" s="30"/>
    </row>
    <row r="285" spans="1:19" ht="21">
      <c r="A285" s="31">
        <v>283</v>
      </c>
      <c r="B285" s="31" t="s">
        <v>397</v>
      </c>
      <c r="C285" s="30" t="s">
        <v>409</v>
      </c>
      <c r="D285" s="31">
        <v>1</v>
      </c>
      <c r="E285" s="31"/>
      <c r="F285" s="31">
        <v>1</v>
      </c>
      <c r="G285" s="31"/>
      <c r="H285" s="817"/>
      <c r="I285" s="67"/>
      <c r="J285" s="67">
        <v>1</v>
      </c>
      <c r="K285" s="67"/>
      <c r="L285" s="67">
        <v>1</v>
      </c>
      <c r="M285" s="67"/>
      <c r="N285" s="67"/>
      <c r="O285" s="67"/>
      <c r="P285" s="93">
        <v>239753</v>
      </c>
      <c r="Q285" s="93">
        <v>240117</v>
      </c>
      <c r="R285" s="31">
        <f>SUM(I285:N285)/2</f>
        <v>1</v>
      </c>
      <c r="S285" s="30"/>
    </row>
    <row r="286" spans="1:19" ht="21">
      <c r="A286" s="31">
        <v>284</v>
      </c>
      <c r="B286" s="31" t="s">
        <v>397</v>
      </c>
      <c r="C286" s="97" t="s">
        <v>410</v>
      </c>
      <c r="D286" s="31">
        <v>1</v>
      </c>
      <c r="E286" s="95"/>
      <c r="F286" s="31">
        <v>1</v>
      </c>
      <c r="G286" s="95"/>
      <c r="H286" s="818"/>
      <c r="I286" s="120"/>
      <c r="J286" s="67">
        <v>1</v>
      </c>
      <c r="K286" s="120"/>
      <c r="L286" s="67">
        <v>1</v>
      </c>
      <c r="M286" s="120"/>
      <c r="N286" s="120"/>
      <c r="O286" s="120"/>
      <c r="P286" s="93">
        <v>239753</v>
      </c>
      <c r="Q286" s="93">
        <v>240117</v>
      </c>
      <c r="R286" s="31">
        <f>SUM(I286:N286)/2</f>
        <v>1</v>
      </c>
      <c r="S286" s="30"/>
    </row>
    <row r="287" spans="1:19" ht="21">
      <c r="A287" s="31">
        <v>285</v>
      </c>
      <c r="B287" s="31" t="s">
        <v>397</v>
      </c>
      <c r="C287" s="30" t="s">
        <v>411</v>
      </c>
      <c r="D287" s="31">
        <v>1</v>
      </c>
      <c r="E287" s="31"/>
      <c r="F287" s="31">
        <v>1</v>
      </c>
      <c r="G287" s="31"/>
      <c r="H287" s="817"/>
      <c r="I287" s="67"/>
      <c r="J287" s="67">
        <v>1</v>
      </c>
      <c r="K287" s="67"/>
      <c r="L287" s="67">
        <v>1</v>
      </c>
      <c r="M287" s="67"/>
      <c r="N287" s="67"/>
      <c r="O287" s="67"/>
      <c r="P287" s="93">
        <v>239753</v>
      </c>
      <c r="Q287" s="93">
        <v>240117</v>
      </c>
      <c r="R287" s="31">
        <f>SUM(I287:N287)/2</f>
        <v>1</v>
      </c>
      <c r="S287" s="30"/>
    </row>
    <row r="288" spans="1:19" ht="21">
      <c r="A288" s="31">
        <v>286</v>
      </c>
      <c r="B288" s="31" t="s">
        <v>397</v>
      </c>
      <c r="C288" s="30" t="s">
        <v>412</v>
      </c>
      <c r="D288" s="31">
        <v>1</v>
      </c>
      <c r="E288" s="31"/>
      <c r="F288" s="31">
        <v>1</v>
      </c>
      <c r="G288" s="31"/>
      <c r="H288" s="817"/>
      <c r="I288" s="67"/>
      <c r="J288" s="67">
        <v>1</v>
      </c>
      <c r="K288" s="67"/>
      <c r="L288" s="67">
        <v>1</v>
      </c>
      <c r="M288" s="67"/>
      <c r="N288" s="67"/>
      <c r="O288" s="67"/>
      <c r="P288" s="93">
        <v>239753</v>
      </c>
      <c r="Q288" s="93">
        <v>240117</v>
      </c>
      <c r="R288" s="31">
        <f>SUM(I288:N288)/2</f>
        <v>1</v>
      </c>
      <c r="S288" s="30"/>
    </row>
    <row r="289" spans="1:19" s="137" customFormat="1" ht="21">
      <c r="A289" s="56">
        <v>253</v>
      </c>
      <c r="B289" s="56" t="s">
        <v>371</v>
      </c>
      <c r="C289" s="139" t="s">
        <v>1170</v>
      </c>
      <c r="D289" s="56">
        <v>1</v>
      </c>
      <c r="E289" s="56"/>
      <c r="F289" s="56">
        <v>1</v>
      </c>
      <c r="G289" s="56"/>
      <c r="H289" s="817"/>
      <c r="I289" s="146"/>
      <c r="J289" s="146"/>
      <c r="K289" s="146">
        <v>1</v>
      </c>
      <c r="L289" s="146">
        <v>1</v>
      </c>
      <c r="M289" s="146"/>
      <c r="N289" s="146"/>
      <c r="O289" s="146"/>
      <c r="P289" s="141">
        <v>239753</v>
      </c>
      <c r="Q289" s="141">
        <v>240117</v>
      </c>
      <c r="R289" s="56">
        <f>SUM(I289:N289)/2</f>
        <v>1</v>
      </c>
      <c r="S289" s="139"/>
    </row>
    <row r="290" spans="1:19" ht="21">
      <c r="A290" s="31">
        <v>258</v>
      </c>
      <c r="B290" s="56" t="s">
        <v>371</v>
      </c>
      <c r="C290" s="30" t="s">
        <v>380</v>
      </c>
      <c r="D290" s="31">
        <v>1</v>
      </c>
      <c r="E290" s="31"/>
      <c r="F290" s="31">
        <v>1</v>
      </c>
      <c r="G290" s="31"/>
      <c r="H290" s="817"/>
      <c r="I290" s="67"/>
      <c r="J290" s="67"/>
      <c r="K290" s="67">
        <v>1</v>
      </c>
      <c r="L290" s="67">
        <v>1</v>
      </c>
      <c r="M290" s="67"/>
      <c r="N290" s="67"/>
      <c r="O290" s="67"/>
      <c r="P290" s="93">
        <v>239753</v>
      </c>
      <c r="Q290" s="93">
        <v>240117</v>
      </c>
      <c r="R290" s="31">
        <f>SUM(I290:N290)/2</f>
        <v>1</v>
      </c>
      <c r="S290" s="30"/>
    </row>
    <row r="291" spans="1:19" s="756" customFormat="1" ht="21">
      <c r="A291" s="751">
        <v>273</v>
      </c>
      <c r="B291" s="751" t="s">
        <v>397</v>
      </c>
      <c r="C291" s="755" t="s">
        <v>398</v>
      </c>
      <c r="D291" s="769"/>
      <c r="E291" s="751">
        <v>1</v>
      </c>
      <c r="F291" s="751">
        <v>1</v>
      </c>
      <c r="G291" s="751"/>
      <c r="H291" s="817"/>
      <c r="I291" s="753">
        <v>1</v>
      </c>
      <c r="J291" s="770"/>
      <c r="K291" s="770"/>
      <c r="L291" s="753">
        <v>1</v>
      </c>
      <c r="M291" s="770"/>
      <c r="N291" s="770"/>
      <c r="O291" s="770"/>
      <c r="P291" s="771">
        <v>239753</v>
      </c>
      <c r="Q291" s="771">
        <v>240117</v>
      </c>
      <c r="R291" s="751">
        <f>SUM(I291:N291)/2</f>
        <v>1</v>
      </c>
      <c r="S291" s="755"/>
    </row>
    <row r="292" spans="1:22" s="756" customFormat="1" ht="21">
      <c r="A292" s="751">
        <v>274</v>
      </c>
      <c r="B292" s="751" t="s">
        <v>397</v>
      </c>
      <c r="C292" s="755" t="s">
        <v>399</v>
      </c>
      <c r="D292" s="769"/>
      <c r="E292" s="751">
        <v>1</v>
      </c>
      <c r="F292" s="751">
        <v>1</v>
      </c>
      <c r="G292" s="751"/>
      <c r="H292" s="817"/>
      <c r="I292" s="770"/>
      <c r="J292" s="753">
        <v>1</v>
      </c>
      <c r="K292" s="770"/>
      <c r="L292" s="753">
        <v>1</v>
      </c>
      <c r="M292" s="770"/>
      <c r="N292" s="770"/>
      <c r="O292" s="770"/>
      <c r="P292" s="771">
        <v>239753</v>
      </c>
      <c r="Q292" s="771">
        <v>240117</v>
      </c>
      <c r="R292" s="751">
        <f>SUM(I292:N292)/2</f>
        <v>1</v>
      </c>
      <c r="S292" s="755"/>
      <c r="V292" s="768">
        <f>SUM(L292:L298)</f>
        <v>7</v>
      </c>
    </row>
    <row r="293" spans="1:19" s="756" customFormat="1" ht="21">
      <c r="A293" s="751">
        <v>275</v>
      </c>
      <c r="B293" s="751" t="s">
        <v>397</v>
      </c>
      <c r="C293" s="755" t="s">
        <v>400</v>
      </c>
      <c r="D293" s="769"/>
      <c r="E293" s="751">
        <v>1</v>
      </c>
      <c r="F293" s="751">
        <v>1</v>
      </c>
      <c r="G293" s="751"/>
      <c r="H293" s="817"/>
      <c r="I293" s="770"/>
      <c r="J293" s="753">
        <v>1</v>
      </c>
      <c r="K293" s="770"/>
      <c r="L293" s="753">
        <v>1</v>
      </c>
      <c r="M293" s="770"/>
      <c r="N293" s="770"/>
      <c r="O293" s="770"/>
      <c r="P293" s="771">
        <v>239753</v>
      </c>
      <c r="Q293" s="771">
        <v>240117</v>
      </c>
      <c r="R293" s="751">
        <f>SUM(I293:N293)/2</f>
        <v>1</v>
      </c>
      <c r="S293" s="755"/>
    </row>
    <row r="294" spans="1:19" s="756" customFormat="1" ht="21">
      <c r="A294" s="751">
        <v>276</v>
      </c>
      <c r="B294" s="751" t="s">
        <v>397</v>
      </c>
      <c r="C294" s="755" t="s">
        <v>401</v>
      </c>
      <c r="D294" s="769"/>
      <c r="E294" s="751">
        <v>1</v>
      </c>
      <c r="F294" s="751">
        <v>1</v>
      </c>
      <c r="G294" s="751"/>
      <c r="H294" s="817"/>
      <c r="I294" s="770"/>
      <c r="J294" s="753">
        <v>1</v>
      </c>
      <c r="K294" s="770"/>
      <c r="L294" s="753">
        <v>1</v>
      </c>
      <c r="M294" s="770"/>
      <c r="N294" s="770"/>
      <c r="O294" s="770"/>
      <c r="P294" s="771">
        <v>239753</v>
      </c>
      <c r="Q294" s="771">
        <v>240117</v>
      </c>
      <c r="R294" s="751">
        <f>SUM(I294:N294)/2</f>
        <v>1</v>
      </c>
      <c r="S294" s="755"/>
    </row>
    <row r="295" spans="1:19" s="756" customFormat="1" ht="21">
      <c r="A295" s="751">
        <v>277</v>
      </c>
      <c r="B295" s="751" t="s">
        <v>397</v>
      </c>
      <c r="C295" s="755" t="s">
        <v>402</v>
      </c>
      <c r="D295" s="769"/>
      <c r="E295" s="751">
        <v>1</v>
      </c>
      <c r="F295" s="751">
        <v>1</v>
      </c>
      <c r="G295" s="751"/>
      <c r="H295" s="817"/>
      <c r="I295" s="770"/>
      <c r="J295" s="753">
        <v>1</v>
      </c>
      <c r="K295" s="770"/>
      <c r="L295" s="753">
        <v>1</v>
      </c>
      <c r="M295" s="770"/>
      <c r="N295" s="770"/>
      <c r="O295" s="770"/>
      <c r="P295" s="771">
        <v>239753</v>
      </c>
      <c r="Q295" s="771">
        <v>240117</v>
      </c>
      <c r="R295" s="751">
        <f>SUM(I295:N295)/2</f>
        <v>1</v>
      </c>
      <c r="S295" s="755"/>
    </row>
    <row r="296" spans="1:19" s="756" customFormat="1" ht="21">
      <c r="A296" s="751">
        <v>278</v>
      </c>
      <c r="B296" s="751" t="s">
        <v>397</v>
      </c>
      <c r="C296" s="755" t="s">
        <v>403</v>
      </c>
      <c r="D296" s="769"/>
      <c r="E296" s="751">
        <v>1</v>
      </c>
      <c r="F296" s="751">
        <v>1</v>
      </c>
      <c r="G296" s="751"/>
      <c r="H296" s="817"/>
      <c r="I296" s="770"/>
      <c r="J296" s="753">
        <v>1</v>
      </c>
      <c r="K296" s="770"/>
      <c r="L296" s="753">
        <v>1</v>
      </c>
      <c r="M296" s="770"/>
      <c r="N296" s="770"/>
      <c r="O296" s="770"/>
      <c r="P296" s="771">
        <v>239753</v>
      </c>
      <c r="Q296" s="771">
        <v>240117</v>
      </c>
      <c r="R296" s="751">
        <f>SUM(I296:N296)/2</f>
        <v>1</v>
      </c>
      <c r="S296" s="755"/>
    </row>
    <row r="297" spans="1:19" s="756" customFormat="1" ht="21">
      <c r="A297" s="751">
        <v>279</v>
      </c>
      <c r="B297" s="751" t="s">
        <v>397</v>
      </c>
      <c r="C297" s="755" t="s">
        <v>404</v>
      </c>
      <c r="D297" s="769"/>
      <c r="E297" s="751">
        <v>1</v>
      </c>
      <c r="F297" s="751">
        <v>1</v>
      </c>
      <c r="G297" s="751"/>
      <c r="H297" s="817"/>
      <c r="I297" s="770"/>
      <c r="J297" s="753">
        <v>1</v>
      </c>
      <c r="K297" s="770"/>
      <c r="L297" s="753">
        <v>1</v>
      </c>
      <c r="M297" s="770"/>
      <c r="N297" s="770"/>
      <c r="O297" s="770"/>
      <c r="P297" s="771">
        <v>239753</v>
      </c>
      <c r="Q297" s="771">
        <v>240117</v>
      </c>
      <c r="R297" s="751">
        <f>SUM(I297:N297)/2</f>
        <v>1</v>
      </c>
      <c r="S297" s="755"/>
    </row>
    <row r="298" spans="1:19" s="756" customFormat="1" ht="21">
      <c r="A298" s="751">
        <v>280</v>
      </c>
      <c r="B298" s="751" t="s">
        <v>397</v>
      </c>
      <c r="C298" s="755" t="s">
        <v>405</v>
      </c>
      <c r="D298" s="769"/>
      <c r="E298" s="751">
        <v>1</v>
      </c>
      <c r="F298" s="751">
        <v>1</v>
      </c>
      <c r="G298" s="751"/>
      <c r="H298" s="817"/>
      <c r="I298" s="770"/>
      <c r="J298" s="753">
        <v>1</v>
      </c>
      <c r="K298" s="770"/>
      <c r="L298" s="753">
        <v>1</v>
      </c>
      <c r="M298" s="770"/>
      <c r="N298" s="770"/>
      <c r="O298" s="770"/>
      <c r="P298" s="771">
        <v>239753</v>
      </c>
      <c r="Q298" s="771">
        <v>240117</v>
      </c>
      <c r="R298" s="751">
        <f>SUM(I298:N298)/2</f>
        <v>1</v>
      </c>
      <c r="S298" s="755"/>
    </row>
    <row r="299" spans="1:19" ht="21">
      <c r="A299" s="728" t="s">
        <v>59</v>
      </c>
      <c r="B299" s="729"/>
      <c r="C299" s="730"/>
      <c r="D299" s="210">
        <f aca="true" t="shared" si="1" ref="D299:O299">SUM(D262:D298)</f>
        <v>29</v>
      </c>
      <c r="E299" s="210">
        <f t="shared" si="1"/>
        <v>8</v>
      </c>
      <c r="F299" s="210">
        <f t="shared" si="1"/>
        <v>37</v>
      </c>
      <c r="G299" s="210">
        <f t="shared" si="1"/>
        <v>0</v>
      </c>
      <c r="H299" s="817">
        <f t="shared" si="1"/>
        <v>2</v>
      </c>
      <c r="I299" s="210">
        <f t="shared" si="1"/>
        <v>4.5</v>
      </c>
      <c r="J299" s="210">
        <f t="shared" si="1"/>
        <v>28</v>
      </c>
      <c r="K299" s="210">
        <f t="shared" si="1"/>
        <v>2</v>
      </c>
      <c r="L299" s="210">
        <f t="shared" si="1"/>
        <v>30.5</v>
      </c>
      <c r="M299" s="210">
        <f t="shared" si="1"/>
        <v>4</v>
      </c>
      <c r="N299" s="210">
        <f t="shared" si="1"/>
        <v>0</v>
      </c>
      <c r="O299" s="210">
        <f t="shared" si="1"/>
        <v>0</v>
      </c>
      <c r="P299" s="210"/>
      <c r="Q299" s="210"/>
      <c r="R299" s="210">
        <f>SUM(R262:R298)</f>
        <v>34.5</v>
      </c>
      <c r="S299" s="211"/>
    </row>
    <row r="300" spans="1:19" ht="21">
      <c r="A300" s="744" t="s">
        <v>413</v>
      </c>
      <c r="B300" s="745"/>
      <c r="C300" s="745"/>
      <c r="D300" s="745"/>
      <c r="E300" s="745"/>
      <c r="F300" s="745"/>
      <c r="G300" s="745"/>
      <c r="H300" s="745"/>
      <c r="I300" s="745"/>
      <c r="J300" s="745"/>
      <c r="K300" s="745"/>
      <c r="L300" s="745"/>
      <c r="M300" s="745"/>
      <c r="N300" s="745"/>
      <c r="O300" s="745"/>
      <c r="P300" s="745"/>
      <c r="Q300" s="745"/>
      <c r="R300" s="745"/>
      <c r="S300" s="746"/>
    </row>
    <row r="301" spans="1:22" s="137" customFormat="1" ht="21">
      <c r="A301" s="31">
        <v>300</v>
      </c>
      <c r="B301" s="56" t="s">
        <v>947</v>
      </c>
      <c r="C301" s="139" t="s">
        <v>427</v>
      </c>
      <c r="D301" s="56">
        <v>1</v>
      </c>
      <c r="E301" s="56"/>
      <c r="F301" s="56"/>
      <c r="G301" s="56">
        <v>1</v>
      </c>
      <c r="H301" s="817"/>
      <c r="I301" s="146"/>
      <c r="J301" s="146">
        <v>0</v>
      </c>
      <c r="K301" s="146"/>
      <c r="L301" s="146">
        <v>0</v>
      </c>
      <c r="M301" s="146"/>
      <c r="N301" s="146"/>
      <c r="O301" s="146"/>
      <c r="P301" s="150">
        <v>41676</v>
      </c>
      <c r="Q301" s="150">
        <v>41790</v>
      </c>
      <c r="R301" s="31">
        <f>SUM(I301:N301)/2</f>
        <v>0</v>
      </c>
      <c r="S301" s="56"/>
      <c r="V301" s="760">
        <f>SUM(L301:L323)</f>
        <v>20.5</v>
      </c>
    </row>
    <row r="302" spans="1:19" s="137" customFormat="1" ht="21">
      <c r="A302" s="31">
        <v>293</v>
      </c>
      <c r="B302" s="56" t="s">
        <v>946</v>
      </c>
      <c r="C302" s="139" t="s">
        <v>420</v>
      </c>
      <c r="D302" s="56">
        <v>1</v>
      </c>
      <c r="E302" s="56"/>
      <c r="F302" s="56"/>
      <c r="G302" s="56">
        <v>1</v>
      </c>
      <c r="H302" s="816"/>
      <c r="I302" s="146"/>
      <c r="J302" s="146">
        <v>0.5</v>
      </c>
      <c r="K302" s="146"/>
      <c r="L302" s="146">
        <v>0.5</v>
      </c>
      <c r="M302" s="146"/>
      <c r="N302" s="146"/>
      <c r="O302" s="146"/>
      <c r="P302" s="150">
        <v>41561</v>
      </c>
      <c r="Q302" s="150">
        <v>41790</v>
      </c>
      <c r="R302" s="31">
        <f>SUM(I302:N302)/2</f>
        <v>0.5</v>
      </c>
      <c r="S302" s="56" t="s">
        <v>455</v>
      </c>
    </row>
    <row r="303" spans="1:19" s="137" customFormat="1" ht="21">
      <c r="A303" s="31">
        <v>308</v>
      </c>
      <c r="B303" s="56" t="s">
        <v>948</v>
      </c>
      <c r="C303" s="139" t="s">
        <v>435</v>
      </c>
      <c r="D303" s="56">
        <v>1</v>
      </c>
      <c r="E303" s="56"/>
      <c r="F303" s="56"/>
      <c r="G303" s="56">
        <v>1</v>
      </c>
      <c r="H303" s="816"/>
      <c r="I303" s="146"/>
      <c r="J303" s="146">
        <v>0.5</v>
      </c>
      <c r="K303" s="146"/>
      <c r="L303" s="146">
        <v>0.5</v>
      </c>
      <c r="M303" s="146"/>
      <c r="N303" s="146"/>
      <c r="O303" s="146"/>
      <c r="P303" s="150">
        <v>41561</v>
      </c>
      <c r="Q303" s="150">
        <v>41790</v>
      </c>
      <c r="R303" s="31">
        <f>SUM(I303:N303)/2</f>
        <v>0.5</v>
      </c>
      <c r="S303" s="139"/>
    </row>
    <row r="304" spans="1:19" s="137" customFormat="1" ht="21">
      <c r="A304" s="31">
        <v>314</v>
      </c>
      <c r="B304" s="56" t="s">
        <v>949</v>
      </c>
      <c r="C304" s="139" t="s">
        <v>441</v>
      </c>
      <c r="D304" s="56">
        <v>1</v>
      </c>
      <c r="E304" s="56"/>
      <c r="F304" s="56"/>
      <c r="G304" s="56">
        <v>1</v>
      </c>
      <c r="H304" s="816"/>
      <c r="I304" s="146"/>
      <c r="J304" s="146">
        <v>0.5</v>
      </c>
      <c r="K304" s="146"/>
      <c r="L304" s="146">
        <v>0.5</v>
      </c>
      <c r="M304" s="146"/>
      <c r="N304" s="146"/>
      <c r="O304" s="146"/>
      <c r="P304" s="150">
        <v>41561</v>
      </c>
      <c r="Q304" s="150">
        <v>41790</v>
      </c>
      <c r="R304" s="31">
        <f>SUM(I304:N304)/2</f>
        <v>0.5</v>
      </c>
      <c r="S304" s="139"/>
    </row>
    <row r="305" spans="1:19" s="137" customFormat="1" ht="21">
      <c r="A305" s="31">
        <v>288</v>
      </c>
      <c r="B305" s="56" t="s">
        <v>946</v>
      </c>
      <c r="C305" s="139" t="s">
        <v>415</v>
      </c>
      <c r="D305" s="56">
        <v>1</v>
      </c>
      <c r="E305" s="56"/>
      <c r="F305" s="56">
        <v>1</v>
      </c>
      <c r="G305" s="56"/>
      <c r="H305" s="816"/>
      <c r="I305" s="146"/>
      <c r="J305" s="146">
        <v>1</v>
      </c>
      <c r="K305" s="146"/>
      <c r="L305" s="146">
        <v>1</v>
      </c>
      <c r="M305" s="146"/>
      <c r="N305" s="146"/>
      <c r="O305" s="146"/>
      <c r="P305" s="150">
        <v>41426</v>
      </c>
      <c r="Q305" s="150">
        <v>41790</v>
      </c>
      <c r="R305" s="31">
        <f>SUM(I305:N305)/2</f>
        <v>1</v>
      </c>
      <c r="S305" s="56"/>
    </row>
    <row r="306" spans="1:19" s="137" customFormat="1" ht="21">
      <c r="A306" s="31">
        <v>289</v>
      </c>
      <c r="B306" s="56" t="s">
        <v>946</v>
      </c>
      <c r="C306" s="139" t="s">
        <v>416</v>
      </c>
      <c r="D306" s="56">
        <v>1</v>
      </c>
      <c r="E306" s="56"/>
      <c r="F306" s="56">
        <v>1</v>
      </c>
      <c r="G306" s="56"/>
      <c r="H306" s="816"/>
      <c r="I306" s="146"/>
      <c r="J306" s="146">
        <v>1</v>
      </c>
      <c r="K306" s="146"/>
      <c r="L306" s="146">
        <v>1</v>
      </c>
      <c r="M306" s="146"/>
      <c r="N306" s="146"/>
      <c r="O306" s="146"/>
      <c r="P306" s="150">
        <v>41426</v>
      </c>
      <c r="Q306" s="150">
        <v>41790</v>
      </c>
      <c r="R306" s="31">
        <f>SUM(I306:N306)/2</f>
        <v>1</v>
      </c>
      <c r="S306" s="56"/>
    </row>
    <row r="307" spans="1:19" s="137" customFormat="1" ht="21">
      <c r="A307" s="31">
        <v>291</v>
      </c>
      <c r="B307" s="56" t="s">
        <v>946</v>
      </c>
      <c r="C307" s="139" t="s">
        <v>418</v>
      </c>
      <c r="D307" s="56">
        <v>1</v>
      </c>
      <c r="E307" s="56"/>
      <c r="F307" s="56">
        <v>1</v>
      </c>
      <c r="G307" s="56"/>
      <c r="H307" s="816"/>
      <c r="I307" s="146"/>
      <c r="J307" s="146">
        <v>1</v>
      </c>
      <c r="K307" s="146"/>
      <c r="L307" s="146">
        <v>1</v>
      </c>
      <c r="M307" s="146"/>
      <c r="N307" s="146"/>
      <c r="O307" s="146"/>
      <c r="P307" s="150">
        <v>41426</v>
      </c>
      <c r="Q307" s="150">
        <v>41790</v>
      </c>
      <c r="R307" s="31">
        <f>SUM(I307:N307)/2</f>
        <v>1</v>
      </c>
      <c r="S307" s="56"/>
    </row>
    <row r="308" spans="1:19" s="137" customFormat="1" ht="21">
      <c r="A308" s="31">
        <v>292</v>
      </c>
      <c r="B308" s="56" t="s">
        <v>946</v>
      </c>
      <c r="C308" s="139" t="s">
        <v>419</v>
      </c>
      <c r="D308" s="56">
        <v>1</v>
      </c>
      <c r="E308" s="56"/>
      <c r="F308" s="56"/>
      <c r="G308" s="56">
        <v>1</v>
      </c>
      <c r="H308" s="816"/>
      <c r="I308" s="146"/>
      <c r="J308" s="146">
        <v>1</v>
      </c>
      <c r="K308" s="146"/>
      <c r="L308" s="146">
        <v>1</v>
      </c>
      <c r="M308" s="146"/>
      <c r="N308" s="146"/>
      <c r="O308" s="146"/>
      <c r="P308" s="150">
        <v>41426</v>
      </c>
      <c r="Q308" s="150">
        <v>41790</v>
      </c>
      <c r="R308" s="31">
        <f>SUM(I308:N308)/2</f>
        <v>1</v>
      </c>
      <c r="S308" s="56"/>
    </row>
    <row r="309" spans="1:19" s="137" customFormat="1" ht="21">
      <c r="A309" s="31">
        <v>294</v>
      </c>
      <c r="B309" s="56" t="s">
        <v>947</v>
      </c>
      <c r="C309" s="139" t="s">
        <v>421</v>
      </c>
      <c r="D309" s="56">
        <v>1</v>
      </c>
      <c r="E309" s="56"/>
      <c r="F309" s="56">
        <v>1</v>
      </c>
      <c r="G309" s="56"/>
      <c r="H309" s="816"/>
      <c r="I309" s="146"/>
      <c r="J309" s="146">
        <v>1</v>
      </c>
      <c r="K309" s="146"/>
      <c r="L309" s="146">
        <v>1</v>
      </c>
      <c r="M309" s="146"/>
      <c r="N309" s="146"/>
      <c r="O309" s="146"/>
      <c r="P309" s="150">
        <v>41426</v>
      </c>
      <c r="Q309" s="150">
        <v>41790</v>
      </c>
      <c r="R309" s="31">
        <f>SUM(I309:N309)/2</f>
        <v>1</v>
      </c>
      <c r="S309" s="56"/>
    </row>
    <row r="310" spans="1:19" s="137" customFormat="1" ht="21">
      <c r="A310" s="31">
        <v>295</v>
      </c>
      <c r="B310" s="56" t="s">
        <v>947</v>
      </c>
      <c r="C310" s="139" t="s">
        <v>422</v>
      </c>
      <c r="D310" s="56">
        <v>1</v>
      </c>
      <c r="E310" s="56"/>
      <c r="F310" s="56">
        <v>1</v>
      </c>
      <c r="G310" s="56"/>
      <c r="H310" s="816"/>
      <c r="I310" s="146"/>
      <c r="J310" s="146">
        <v>1</v>
      </c>
      <c r="K310" s="146"/>
      <c r="L310" s="146">
        <v>1</v>
      </c>
      <c r="M310" s="146"/>
      <c r="N310" s="146"/>
      <c r="O310" s="146"/>
      <c r="P310" s="150">
        <v>41426</v>
      </c>
      <c r="Q310" s="150">
        <v>41790</v>
      </c>
      <c r="R310" s="31">
        <f>SUM(I310:N310)/2</f>
        <v>1</v>
      </c>
      <c r="S310" s="56"/>
    </row>
    <row r="311" spans="1:19" s="137" customFormat="1" ht="21">
      <c r="A311" s="31">
        <v>296</v>
      </c>
      <c r="B311" s="56" t="s">
        <v>947</v>
      </c>
      <c r="C311" s="139" t="s">
        <v>423</v>
      </c>
      <c r="D311" s="56">
        <v>1</v>
      </c>
      <c r="E311" s="56"/>
      <c r="F311" s="56">
        <v>1</v>
      </c>
      <c r="G311" s="56"/>
      <c r="H311" s="816"/>
      <c r="I311" s="146"/>
      <c r="J311" s="146">
        <v>1</v>
      </c>
      <c r="K311" s="146"/>
      <c r="L311" s="146">
        <v>1</v>
      </c>
      <c r="M311" s="146"/>
      <c r="N311" s="146"/>
      <c r="O311" s="146"/>
      <c r="P311" s="150">
        <v>41426</v>
      </c>
      <c r="Q311" s="150">
        <v>41790</v>
      </c>
      <c r="R311" s="31">
        <f>SUM(I311:N311)/2</f>
        <v>1</v>
      </c>
      <c r="S311" s="56"/>
    </row>
    <row r="312" spans="1:19" s="137" customFormat="1" ht="21">
      <c r="A312" s="31">
        <v>297</v>
      </c>
      <c r="B312" s="56" t="s">
        <v>947</v>
      </c>
      <c r="C312" s="139" t="s">
        <v>424</v>
      </c>
      <c r="D312" s="56">
        <v>1</v>
      </c>
      <c r="E312" s="56"/>
      <c r="F312" s="56">
        <v>1</v>
      </c>
      <c r="G312" s="56"/>
      <c r="H312" s="816"/>
      <c r="I312" s="146"/>
      <c r="J312" s="146">
        <v>1</v>
      </c>
      <c r="K312" s="146"/>
      <c r="L312" s="146">
        <v>1</v>
      </c>
      <c r="M312" s="146"/>
      <c r="N312" s="146"/>
      <c r="O312" s="146"/>
      <c r="P312" s="150">
        <v>41426</v>
      </c>
      <c r="Q312" s="150">
        <v>41790</v>
      </c>
      <c r="R312" s="31">
        <f>SUM(I312:N312)/2</f>
        <v>1</v>
      </c>
      <c r="S312" s="56"/>
    </row>
    <row r="313" spans="1:19" s="137" customFormat="1" ht="21">
      <c r="A313" s="31">
        <v>298</v>
      </c>
      <c r="B313" s="56" t="s">
        <v>947</v>
      </c>
      <c r="C313" s="139" t="s">
        <v>425</v>
      </c>
      <c r="D313" s="56">
        <v>1</v>
      </c>
      <c r="E313" s="56"/>
      <c r="F313" s="56"/>
      <c r="G313" s="56">
        <v>1</v>
      </c>
      <c r="H313" s="816"/>
      <c r="I313" s="146"/>
      <c r="J313" s="146">
        <v>1</v>
      </c>
      <c r="K313" s="146"/>
      <c r="L313" s="146">
        <v>1</v>
      </c>
      <c r="M313" s="146"/>
      <c r="N313" s="146"/>
      <c r="O313" s="146"/>
      <c r="P313" s="150">
        <v>41426</v>
      </c>
      <c r="Q313" s="150">
        <v>41790</v>
      </c>
      <c r="R313" s="31">
        <f>SUM(I313:N313)/2</f>
        <v>1</v>
      </c>
      <c r="S313" s="56"/>
    </row>
    <row r="314" spans="1:19" s="137" customFormat="1" ht="21">
      <c r="A314" s="31">
        <v>299</v>
      </c>
      <c r="B314" s="56" t="s">
        <v>947</v>
      </c>
      <c r="C314" s="139" t="s">
        <v>426</v>
      </c>
      <c r="D314" s="56">
        <v>1</v>
      </c>
      <c r="E314" s="56"/>
      <c r="F314" s="56"/>
      <c r="G314" s="56">
        <v>1</v>
      </c>
      <c r="H314" s="816"/>
      <c r="I314" s="146"/>
      <c r="J314" s="146">
        <v>1</v>
      </c>
      <c r="K314" s="146"/>
      <c r="L314" s="146">
        <v>1</v>
      </c>
      <c r="M314" s="146"/>
      <c r="N314" s="146"/>
      <c r="O314" s="146"/>
      <c r="P314" s="150">
        <v>41426</v>
      </c>
      <c r="Q314" s="150">
        <v>41790</v>
      </c>
      <c r="R314" s="31">
        <f>SUM(I314:N314)/2</f>
        <v>1</v>
      </c>
      <c r="S314" s="56"/>
    </row>
    <row r="315" spans="1:19" s="137" customFormat="1" ht="21">
      <c r="A315" s="31">
        <v>302</v>
      </c>
      <c r="B315" s="56" t="s">
        <v>948</v>
      </c>
      <c r="C315" s="139" t="s">
        <v>429</v>
      </c>
      <c r="D315" s="56">
        <v>1</v>
      </c>
      <c r="E315" s="56"/>
      <c r="F315" s="56">
        <v>1</v>
      </c>
      <c r="G315" s="56"/>
      <c r="H315" s="816"/>
      <c r="I315" s="146"/>
      <c r="J315" s="146">
        <v>1</v>
      </c>
      <c r="K315" s="146"/>
      <c r="L315" s="146">
        <v>1</v>
      </c>
      <c r="M315" s="146"/>
      <c r="N315" s="146"/>
      <c r="O315" s="146"/>
      <c r="P315" s="150">
        <v>41426</v>
      </c>
      <c r="Q315" s="150">
        <v>41790</v>
      </c>
      <c r="R315" s="31">
        <f>SUM(I315:N315)/2</f>
        <v>1</v>
      </c>
      <c r="S315" s="139"/>
    </row>
    <row r="316" spans="1:19" s="137" customFormat="1" ht="21">
      <c r="A316" s="31">
        <v>303</v>
      </c>
      <c r="B316" s="56" t="s">
        <v>948</v>
      </c>
      <c r="C316" s="153" t="s">
        <v>430</v>
      </c>
      <c r="D316" s="56">
        <v>1</v>
      </c>
      <c r="E316" s="56"/>
      <c r="F316" s="56">
        <v>1</v>
      </c>
      <c r="G316" s="56"/>
      <c r="H316" s="816"/>
      <c r="I316" s="146"/>
      <c r="J316" s="146">
        <v>1</v>
      </c>
      <c r="K316" s="146"/>
      <c r="L316" s="146">
        <v>1</v>
      </c>
      <c r="M316" s="146"/>
      <c r="N316" s="146"/>
      <c r="O316" s="146"/>
      <c r="P316" s="150">
        <v>41426</v>
      </c>
      <c r="Q316" s="150">
        <v>41790</v>
      </c>
      <c r="R316" s="31">
        <f>SUM(I316:N316)/2</f>
        <v>1</v>
      </c>
      <c r="S316" s="139"/>
    </row>
    <row r="317" spans="1:19" s="137" customFormat="1" ht="21">
      <c r="A317" s="31">
        <v>304</v>
      </c>
      <c r="B317" s="56" t="s">
        <v>948</v>
      </c>
      <c r="C317" s="139" t="s">
        <v>431</v>
      </c>
      <c r="D317" s="56">
        <v>1</v>
      </c>
      <c r="E317" s="56"/>
      <c r="F317" s="56">
        <v>1</v>
      </c>
      <c r="G317" s="56"/>
      <c r="H317" s="816"/>
      <c r="I317" s="146"/>
      <c r="J317" s="146">
        <v>1</v>
      </c>
      <c r="K317" s="146"/>
      <c r="L317" s="146">
        <v>1</v>
      </c>
      <c r="M317" s="146"/>
      <c r="N317" s="146"/>
      <c r="O317" s="146"/>
      <c r="P317" s="150">
        <v>41426</v>
      </c>
      <c r="Q317" s="150">
        <v>41790</v>
      </c>
      <c r="R317" s="31">
        <f>SUM(I317:N317)/2</f>
        <v>1</v>
      </c>
      <c r="S317" s="139"/>
    </row>
    <row r="318" spans="1:19" s="137" customFormat="1" ht="21">
      <c r="A318" s="31">
        <v>306</v>
      </c>
      <c r="B318" s="56" t="s">
        <v>948</v>
      </c>
      <c r="C318" s="139" t="s">
        <v>433</v>
      </c>
      <c r="D318" s="56">
        <v>1</v>
      </c>
      <c r="E318" s="56"/>
      <c r="F318" s="56"/>
      <c r="G318" s="56">
        <v>1</v>
      </c>
      <c r="H318" s="816"/>
      <c r="I318" s="146"/>
      <c r="J318" s="146">
        <v>1</v>
      </c>
      <c r="K318" s="146"/>
      <c r="L318" s="146">
        <v>1</v>
      </c>
      <c r="M318" s="146"/>
      <c r="N318" s="146"/>
      <c r="O318" s="146"/>
      <c r="P318" s="150">
        <v>41426</v>
      </c>
      <c r="Q318" s="150">
        <v>41790</v>
      </c>
      <c r="R318" s="31">
        <f>SUM(I318:N318)/2</f>
        <v>1</v>
      </c>
      <c r="S318" s="139"/>
    </row>
    <row r="319" spans="1:19" s="137" customFormat="1" ht="21">
      <c r="A319" s="31">
        <v>307</v>
      </c>
      <c r="B319" s="56" t="s">
        <v>948</v>
      </c>
      <c r="C319" s="139" t="s">
        <v>434</v>
      </c>
      <c r="D319" s="56">
        <v>1</v>
      </c>
      <c r="E319" s="56"/>
      <c r="F319" s="56"/>
      <c r="G319" s="56">
        <v>1</v>
      </c>
      <c r="H319" s="816"/>
      <c r="I319" s="146"/>
      <c r="J319" s="146">
        <v>1</v>
      </c>
      <c r="K319" s="146"/>
      <c r="L319" s="146">
        <v>1</v>
      </c>
      <c r="M319" s="146"/>
      <c r="N319" s="146"/>
      <c r="O319" s="146"/>
      <c r="P319" s="150">
        <v>41426</v>
      </c>
      <c r="Q319" s="150">
        <v>41790</v>
      </c>
      <c r="R319" s="31">
        <f>SUM(I319:N319)/2</f>
        <v>1</v>
      </c>
      <c r="S319" s="139"/>
    </row>
    <row r="320" spans="1:19" s="137" customFormat="1" ht="21">
      <c r="A320" s="31">
        <v>309</v>
      </c>
      <c r="B320" s="56" t="s">
        <v>949</v>
      </c>
      <c r="C320" s="139" t="s">
        <v>436</v>
      </c>
      <c r="D320" s="56">
        <v>1</v>
      </c>
      <c r="E320" s="56"/>
      <c r="F320" s="56">
        <v>1</v>
      </c>
      <c r="G320" s="56"/>
      <c r="H320" s="816"/>
      <c r="I320" s="146"/>
      <c r="J320" s="146">
        <v>1</v>
      </c>
      <c r="K320" s="146"/>
      <c r="L320" s="146">
        <v>1</v>
      </c>
      <c r="M320" s="146"/>
      <c r="N320" s="146"/>
      <c r="O320" s="146"/>
      <c r="P320" s="150">
        <v>41426</v>
      </c>
      <c r="Q320" s="150">
        <v>41790</v>
      </c>
      <c r="R320" s="31">
        <f>SUM(I320:N320)/2</f>
        <v>1</v>
      </c>
      <c r="S320" s="139"/>
    </row>
    <row r="321" spans="1:19" s="137" customFormat="1" ht="21">
      <c r="A321" s="31">
        <v>310</v>
      </c>
      <c r="B321" s="56" t="s">
        <v>949</v>
      </c>
      <c r="C321" s="139" t="s">
        <v>437</v>
      </c>
      <c r="D321" s="56">
        <v>1</v>
      </c>
      <c r="E321" s="56"/>
      <c r="F321" s="56">
        <v>1</v>
      </c>
      <c r="G321" s="56"/>
      <c r="H321" s="816"/>
      <c r="I321" s="146"/>
      <c r="J321" s="146">
        <v>1</v>
      </c>
      <c r="K321" s="146"/>
      <c r="L321" s="146">
        <v>1</v>
      </c>
      <c r="M321" s="146"/>
      <c r="N321" s="146"/>
      <c r="O321" s="146"/>
      <c r="P321" s="150">
        <v>41426</v>
      </c>
      <c r="Q321" s="150">
        <v>41790</v>
      </c>
      <c r="R321" s="31">
        <f>SUM(I321:N321)/2</f>
        <v>1</v>
      </c>
      <c r="S321" s="139"/>
    </row>
    <row r="322" spans="1:19" s="137" customFormat="1" ht="21">
      <c r="A322" s="31">
        <v>311</v>
      </c>
      <c r="B322" s="56" t="s">
        <v>949</v>
      </c>
      <c r="C322" s="139" t="s">
        <v>438</v>
      </c>
      <c r="D322" s="56">
        <v>1</v>
      </c>
      <c r="E322" s="56"/>
      <c r="F322" s="56"/>
      <c r="G322" s="56">
        <v>1</v>
      </c>
      <c r="H322" s="816"/>
      <c r="I322" s="146"/>
      <c r="J322" s="146">
        <v>1</v>
      </c>
      <c r="K322" s="146"/>
      <c r="L322" s="146">
        <v>1</v>
      </c>
      <c r="M322" s="146"/>
      <c r="N322" s="146"/>
      <c r="O322" s="146"/>
      <c r="P322" s="150">
        <v>41426</v>
      </c>
      <c r="Q322" s="150">
        <v>41790</v>
      </c>
      <c r="R322" s="31">
        <f>SUM(I322:N322)/2</f>
        <v>1</v>
      </c>
      <c r="S322" s="139"/>
    </row>
    <row r="323" spans="1:19" s="137" customFormat="1" ht="21">
      <c r="A323" s="31">
        <v>312</v>
      </c>
      <c r="B323" s="56" t="s">
        <v>949</v>
      </c>
      <c r="C323" s="139" t="s">
        <v>439</v>
      </c>
      <c r="D323" s="56">
        <v>1</v>
      </c>
      <c r="E323" s="56"/>
      <c r="F323" s="56"/>
      <c r="G323" s="56">
        <v>1</v>
      </c>
      <c r="H323" s="816"/>
      <c r="I323" s="146"/>
      <c r="J323" s="146">
        <v>1</v>
      </c>
      <c r="K323" s="146"/>
      <c r="L323" s="146">
        <v>1</v>
      </c>
      <c r="M323" s="146"/>
      <c r="N323" s="146"/>
      <c r="O323" s="146"/>
      <c r="P323" s="150">
        <v>41426</v>
      </c>
      <c r="Q323" s="150">
        <v>41790</v>
      </c>
      <c r="R323" s="31">
        <f>SUM(I323:N323)/2</f>
        <v>1</v>
      </c>
      <c r="S323" s="139"/>
    </row>
    <row r="324" spans="1:19" s="137" customFormat="1" ht="21">
      <c r="A324" s="31">
        <v>301</v>
      </c>
      <c r="B324" s="56" t="s">
        <v>948</v>
      </c>
      <c r="C324" s="139" t="s">
        <v>428</v>
      </c>
      <c r="D324" s="56">
        <v>1</v>
      </c>
      <c r="E324" s="56"/>
      <c r="F324" s="56">
        <v>1</v>
      </c>
      <c r="G324" s="56"/>
      <c r="H324" s="816"/>
      <c r="I324" s="146"/>
      <c r="J324" s="146">
        <v>1</v>
      </c>
      <c r="K324" s="146"/>
      <c r="L324" s="146"/>
      <c r="M324" s="146">
        <v>1</v>
      </c>
      <c r="N324" s="146"/>
      <c r="O324" s="146"/>
      <c r="P324" s="150">
        <v>41426</v>
      </c>
      <c r="Q324" s="150">
        <v>41790</v>
      </c>
      <c r="R324" s="31">
        <f>SUM(I324:N324)/2</f>
        <v>1</v>
      </c>
      <c r="S324" s="151">
        <v>41362</v>
      </c>
    </row>
    <row r="325" spans="1:19" s="137" customFormat="1" ht="21">
      <c r="A325" s="31">
        <v>287</v>
      </c>
      <c r="B325" s="56" t="s">
        <v>946</v>
      </c>
      <c r="C325" s="149" t="s">
        <v>414</v>
      </c>
      <c r="D325" s="56">
        <v>1</v>
      </c>
      <c r="E325" s="56"/>
      <c r="F325" s="56">
        <v>1</v>
      </c>
      <c r="G325" s="56"/>
      <c r="H325" s="816"/>
      <c r="I325" s="146"/>
      <c r="J325" s="146">
        <v>1</v>
      </c>
      <c r="K325" s="146"/>
      <c r="L325" s="146"/>
      <c r="M325" s="146"/>
      <c r="N325" s="146">
        <v>1</v>
      </c>
      <c r="O325" s="146"/>
      <c r="P325" s="150">
        <v>41426</v>
      </c>
      <c r="Q325" s="150">
        <v>41790</v>
      </c>
      <c r="R325" s="31">
        <f>SUM(I325:N325)/2</f>
        <v>1</v>
      </c>
      <c r="S325" s="151">
        <v>38905</v>
      </c>
    </row>
    <row r="326" spans="1:19" s="137" customFormat="1" ht="21">
      <c r="A326" s="31">
        <v>290</v>
      </c>
      <c r="B326" s="56" t="s">
        <v>946</v>
      </c>
      <c r="C326" s="139" t="s">
        <v>417</v>
      </c>
      <c r="D326" s="56">
        <v>1</v>
      </c>
      <c r="E326" s="56"/>
      <c r="F326" s="56">
        <v>1</v>
      </c>
      <c r="G326" s="56"/>
      <c r="H326" s="816"/>
      <c r="I326" s="146"/>
      <c r="J326" s="146"/>
      <c r="K326" s="146">
        <v>1</v>
      </c>
      <c r="L326" s="146">
        <v>1</v>
      </c>
      <c r="M326" s="146"/>
      <c r="N326" s="146"/>
      <c r="O326" s="146"/>
      <c r="P326" s="150">
        <v>41426</v>
      </c>
      <c r="Q326" s="150">
        <v>41790</v>
      </c>
      <c r="R326" s="31">
        <f>SUM(I326:N326)/2</f>
        <v>1</v>
      </c>
      <c r="S326" s="151">
        <v>40477</v>
      </c>
    </row>
    <row r="327" spans="1:19" s="137" customFormat="1" ht="21">
      <c r="A327" s="31">
        <v>305</v>
      </c>
      <c r="B327" s="56" t="s">
        <v>948</v>
      </c>
      <c r="C327" s="139" t="s">
        <v>432</v>
      </c>
      <c r="D327" s="56">
        <v>1</v>
      </c>
      <c r="E327" s="56"/>
      <c r="F327" s="56">
        <v>1</v>
      </c>
      <c r="G327" s="56"/>
      <c r="H327" s="816"/>
      <c r="I327" s="146"/>
      <c r="J327" s="146"/>
      <c r="K327" s="146">
        <v>1</v>
      </c>
      <c r="L327" s="146">
        <v>1</v>
      </c>
      <c r="M327" s="146"/>
      <c r="N327" s="146"/>
      <c r="O327" s="146"/>
      <c r="P327" s="150">
        <v>41426</v>
      </c>
      <c r="Q327" s="150">
        <v>41790</v>
      </c>
      <c r="R327" s="31">
        <f>SUM(I327:N327)/2</f>
        <v>1</v>
      </c>
      <c r="S327" s="139"/>
    </row>
    <row r="328" spans="1:19" s="137" customFormat="1" ht="21">
      <c r="A328" s="31">
        <v>313</v>
      </c>
      <c r="B328" s="56" t="s">
        <v>949</v>
      </c>
      <c r="C328" s="139" t="s">
        <v>440</v>
      </c>
      <c r="D328" s="56">
        <v>1</v>
      </c>
      <c r="E328" s="56"/>
      <c r="F328" s="56">
        <v>1</v>
      </c>
      <c r="G328" s="56"/>
      <c r="H328" s="816"/>
      <c r="I328" s="146"/>
      <c r="J328" s="146"/>
      <c r="K328" s="146">
        <v>1</v>
      </c>
      <c r="L328" s="146">
        <v>1</v>
      </c>
      <c r="M328" s="146"/>
      <c r="N328" s="146"/>
      <c r="O328" s="146"/>
      <c r="P328" s="150">
        <v>41426</v>
      </c>
      <c r="Q328" s="150">
        <v>41790</v>
      </c>
      <c r="R328" s="31">
        <f>SUM(I328:N328)/2</f>
        <v>1</v>
      </c>
      <c r="S328" s="139"/>
    </row>
    <row r="329" spans="1:19" s="137" customFormat="1" ht="21">
      <c r="A329" s="728" t="s">
        <v>413</v>
      </c>
      <c r="B329" s="729"/>
      <c r="C329" s="730"/>
      <c r="D329" s="210">
        <f aca="true" t="shared" si="2" ref="D329:O329">SUM(D301:D328)</f>
        <v>28</v>
      </c>
      <c r="E329" s="210">
        <f t="shared" si="2"/>
        <v>0</v>
      </c>
      <c r="F329" s="210">
        <f t="shared" si="2"/>
        <v>17</v>
      </c>
      <c r="G329" s="210">
        <f t="shared" si="2"/>
        <v>11</v>
      </c>
      <c r="H329" s="817">
        <f t="shared" si="2"/>
        <v>0</v>
      </c>
      <c r="I329" s="210">
        <f t="shared" si="2"/>
        <v>0</v>
      </c>
      <c r="J329" s="210">
        <f t="shared" si="2"/>
        <v>22.5</v>
      </c>
      <c r="K329" s="210">
        <f t="shared" si="2"/>
        <v>3</v>
      </c>
      <c r="L329" s="210">
        <f t="shared" si="2"/>
        <v>23.5</v>
      </c>
      <c r="M329" s="210">
        <f t="shared" si="2"/>
        <v>1</v>
      </c>
      <c r="N329" s="210">
        <f t="shared" si="2"/>
        <v>1</v>
      </c>
      <c r="O329" s="210">
        <f t="shared" si="2"/>
        <v>0</v>
      </c>
      <c r="P329" s="210"/>
      <c r="Q329" s="210"/>
      <c r="R329" s="210">
        <f>SUM(R301:R328)</f>
        <v>25.5</v>
      </c>
      <c r="S329" s="211"/>
    </row>
    <row r="330" spans="1:19" s="137" customFormat="1" ht="21">
      <c r="A330" s="744" t="s">
        <v>951</v>
      </c>
      <c r="B330" s="745"/>
      <c r="C330" s="745"/>
      <c r="D330" s="745"/>
      <c r="E330" s="745"/>
      <c r="F330" s="745"/>
      <c r="G330" s="745"/>
      <c r="H330" s="745"/>
      <c r="I330" s="745"/>
      <c r="J330" s="745"/>
      <c r="K330" s="745"/>
      <c r="L330" s="745"/>
      <c r="M330" s="745"/>
      <c r="N330" s="745"/>
      <c r="O330" s="745"/>
      <c r="P330" s="745"/>
      <c r="Q330" s="745"/>
      <c r="R330" s="745"/>
      <c r="S330" s="746"/>
    </row>
    <row r="331" spans="1:22" ht="21">
      <c r="A331" s="31">
        <v>319</v>
      </c>
      <c r="B331" s="31" t="s">
        <v>950</v>
      </c>
      <c r="C331" s="66" t="s">
        <v>447</v>
      </c>
      <c r="D331" s="31">
        <v>1</v>
      </c>
      <c r="E331" s="31"/>
      <c r="F331" s="31">
        <v>1</v>
      </c>
      <c r="G331" s="49"/>
      <c r="H331" s="817"/>
      <c r="I331" s="68">
        <v>1</v>
      </c>
      <c r="J331" s="68"/>
      <c r="K331" s="68"/>
      <c r="L331" s="68">
        <v>1</v>
      </c>
      <c r="M331" s="68"/>
      <c r="N331" s="68"/>
      <c r="O331" s="67"/>
      <c r="P331" s="89">
        <v>20607</v>
      </c>
      <c r="Q331" s="89">
        <v>20971</v>
      </c>
      <c r="R331" s="31">
        <f>SUM(I331:N331)/2</f>
        <v>1</v>
      </c>
      <c r="S331" s="30"/>
      <c r="V331" s="759">
        <f>SUM(L331:L332)</f>
        <v>2</v>
      </c>
    </row>
    <row r="332" spans="1:19" ht="21">
      <c r="A332" s="31">
        <v>339</v>
      </c>
      <c r="B332" s="31" t="s">
        <v>953</v>
      </c>
      <c r="C332" s="66" t="s">
        <v>473</v>
      </c>
      <c r="D332" s="31">
        <v>1</v>
      </c>
      <c r="E332" s="31"/>
      <c r="F332" s="49"/>
      <c r="G332" s="31">
        <v>1</v>
      </c>
      <c r="H332" s="817"/>
      <c r="I332" s="68">
        <v>1</v>
      </c>
      <c r="J332" s="68"/>
      <c r="K332" s="68"/>
      <c r="L332" s="68">
        <v>1</v>
      </c>
      <c r="M332" s="68"/>
      <c r="N332" s="68"/>
      <c r="O332" s="67"/>
      <c r="P332" s="89">
        <v>20607</v>
      </c>
      <c r="Q332" s="89">
        <v>20971</v>
      </c>
      <c r="R332" s="31">
        <f>SUM(I332:N332)/2</f>
        <v>1</v>
      </c>
      <c r="S332" s="30"/>
    </row>
    <row r="333" spans="1:19" ht="21">
      <c r="A333" s="31">
        <v>326</v>
      </c>
      <c r="B333" s="31" t="s">
        <v>950</v>
      </c>
      <c r="C333" s="66" t="s">
        <v>456</v>
      </c>
      <c r="D333" s="31">
        <v>1</v>
      </c>
      <c r="E333" s="31"/>
      <c r="F333" s="31"/>
      <c r="G333" s="31">
        <v>1</v>
      </c>
      <c r="H333" s="817"/>
      <c r="I333" s="68"/>
      <c r="J333" s="68">
        <v>0</v>
      </c>
      <c r="K333" s="68"/>
      <c r="L333" s="68">
        <v>0</v>
      </c>
      <c r="M333" s="68"/>
      <c r="N333" s="68"/>
      <c r="O333" s="67"/>
      <c r="P333" s="89">
        <v>20857</v>
      </c>
      <c r="Q333" s="89">
        <v>20971</v>
      </c>
      <c r="R333" s="31">
        <f>SUM(I333:N333)/2</f>
        <v>0</v>
      </c>
      <c r="S333" s="30" t="s">
        <v>457</v>
      </c>
    </row>
    <row r="334" spans="1:22" ht="21">
      <c r="A334" s="31">
        <v>325</v>
      </c>
      <c r="B334" s="31" t="s">
        <v>950</v>
      </c>
      <c r="C334" s="66" t="s">
        <v>454</v>
      </c>
      <c r="D334" s="31">
        <v>1</v>
      </c>
      <c r="E334" s="31"/>
      <c r="F334" s="31"/>
      <c r="G334" s="31">
        <v>1</v>
      </c>
      <c r="H334" s="817"/>
      <c r="I334" s="68"/>
      <c r="J334" s="68">
        <v>0.5</v>
      </c>
      <c r="K334" s="68"/>
      <c r="L334" s="68">
        <v>0.5</v>
      </c>
      <c r="M334" s="68"/>
      <c r="N334" s="68"/>
      <c r="O334" s="67"/>
      <c r="P334" s="89">
        <v>20760</v>
      </c>
      <c r="Q334" s="89">
        <v>20971</v>
      </c>
      <c r="R334" s="31">
        <f>SUM(I334:N334)/2</f>
        <v>0.5</v>
      </c>
      <c r="S334" s="30" t="s">
        <v>455</v>
      </c>
      <c r="V334" s="759">
        <f>SUM(L333:L344)</f>
        <v>10.5</v>
      </c>
    </row>
    <row r="335" spans="1:19" ht="21">
      <c r="A335" s="31">
        <v>315</v>
      </c>
      <c r="B335" s="31" t="s">
        <v>950</v>
      </c>
      <c r="C335" s="66" t="s">
        <v>442</v>
      </c>
      <c r="D335" s="31">
        <v>1</v>
      </c>
      <c r="E335" s="31"/>
      <c r="F335" s="31">
        <v>1</v>
      </c>
      <c r="G335" s="49"/>
      <c r="H335" s="817"/>
      <c r="I335" s="68"/>
      <c r="J335" s="68">
        <v>1</v>
      </c>
      <c r="K335" s="68"/>
      <c r="L335" s="68">
        <v>1</v>
      </c>
      <c r="M335" s="68"/>
      <c r="N335" s="68"/>
      <c r="O335" s="67"/>
      <c r="P335" s="89">
        <v>20607</v>
      </c>
      <c r="Q335" s="89">
        <v>20971</v>
      </c>
      <c r="R335" s="31">
        <f>SUM(I335:N335)/2</f>
        <v>1</v>
      </c>
      <c r="S335" s="30"/>
    </row>
    <row r="336" spans="1:19" ht="21">
      <c r="A336" s="31">
        <v>316</v>
      </c>
      <c r="B336" s="31" t="s">
        <v>950</v>
      </c>
      <c r="C336" s="66" t="s">
        <v>443</v>
      </c>
      <c r="D336" s="31">
        <v>1</v>
      </c>
      <c r="E336" s="31"/>
      <c r="F336" s="31">
        <v>1</v>
      </c>
      <c r="G336" s="49"/>
      <c r="H336" s="817"/>
      <c r="I336" s="68"/>
      <c r="J336" s="68">
        <v>1</v>
      </c>
      <c r="K336" s="68"/>
      <c r="L336" s="68">
        <v>1</v>
      </c>
      <c r="M336" s="68"/>
      <c r="N336" s="68"/>
      <c r="O336" s="67"/>
      <c r="P336" s="89">
        <v>20607</v>
      </c>
      <c r="Q336" s="89">
        <v>20971</v>
      </c>
      <c r="R336" s="31">
        <f>SUM(I336:N336)/2</f>
        <v>1</v>
      </c>
      <c r="S336" s="30" t="s">
        <v>444</v>
      </c>
    </row>
    <row r="337" spans="1:19" ht="21">
      <c r="A337" s="31">
        <v>318</v>
      </c>
      <c r="B337" s="31" t="s">
        <v>950</v>
      </c>
      <c r="C337" s="66" t="s">
        <v>446</v>
      </c>
      <c r="D337" s="31">
        <v>1</v>
      </c>
      <c r="E337" s="31"/>
      <c r="F337" s="31">
        <v>1</v>
      </c>
      <c r="G337" s="49"/>
      <c r="H337" s="817"/>
      <c r="I337" s="68"/>
      <c r="J337" s="68">
        <v>1</v>
      </c>
      <c r="K337" s="68"/>
      <c r="L337" s="68">
        <v>1</v>
      </c>
      <c r="M337" s="68"/>
      <c r="N337" s="68"/>
      <c r="O337" s="67"/>
      <c r="P337" s="89">
        <v>20607</v>
      </c>
      <c r="Q337" s="89">
        <v>20971</v>
      </c>
      <c r="R337" s="31">
        <f>SUM(I337:N337)/2</f>
        <v>1</v>
      </c>
      <c r="S337" s="30"/>
    </row>
    <row r="338" spans="1:19" ht="21">
      <c r="A338" s="31">
        <v>321</v>
      </c>
      <c r="B338" s="31" t="s">
        <v>950</v>
      </c>
      <c r="C338" s="66" t="s">
        <v>449</v>
      </c>
      <c r="D338" s="31">
        <v>1</v>
      </c>
      <c r="E338" s="31"/>
      <c r="F338" s="31">
        <v>1</v>
      </c>
      <c r="G338" s="49"/>
      <c r="H338" s="817"/>
      <c r="I338" s="68"/>
      <c r="J338" s="68">
        <v>1</v>
      </c>
      <c r="K338" s="68"/>
      <c r="L338" s="68">
        <v>1</v>
      </c>
      <c r="M338" s="68"/>
      <c r="N338" s="68"/>
      <c r="O338" s="67"/>
      <c r="P338" s="89">
        <v>20607</v>
      </c>
      <c r="Q338" s="89">
        <v>20971</v>
      </c>
      <c r="R338" s="31">
        <f>SUM(I338:N338)/2</f>
        <v>1</v>
      </c>
      <c r="S338" s="30"/>
    </row>
    <row r="339" spans="1:19" ht="21">
      <c r="A339" s="31">
        <v>322</v>
      </c>
      <c r="B339" s="31" t="s">
        <v>950</v>
      </c>
      <c r="C339" s="66" t="s">
        <v>450</v>
      </c>
      <c r="D339" s="31">
        <v>1</v>
      </c>
      <c r="E339" s="31"/>
      <c r="F339" s="31">
        <v>1</v>
      </c>
      <c r="G339" s="49"/>
      <c r="H339" s="817"/>
      <c r="I339" s="68"/>
      <c r="J339" s="68">
        <v>1</v>
      </c>
      <c r="K339" s="68"/>
      <c r="L339" s="68">
        <v>1</v>
      </c>
      <c r="M339" s="68"/>
      <c r="N339" s="68"/>
      <c r="O339" s="67"/>
      <c r="P339" s="89">
        <v>20607</v>
      </c>
      <c r="Q339" s="89">
        <v>20971</v>
      </c>
      <c r="R339" s="31">
        <f>SUM(I339:N339)/2</f>
        <v>1</v>
      </c>
      <c r="S339" s="30"/>
    </row>
    <row r="340" spans="1:19" ht="21">
      <c r="A340" s="31">
        <v>323</v>
      </c>
      <c r="B340" s="31" t="s">
        <v>950</v>
      </c>
      <c r="C340" s="66" t="s">
        <v>451</v>
      </c>
      <c r="D340" s="31">
        <v>1</v>
      </c>
      <c r="E340" s="31"/>
      <c r="F340" s="31">
        <v>1</v>
      </c>
      <c r="G340" s="49"/>
      <c r="H340" s="817"/>
      <c r="I340" s="68"/>
      <c r="J340" s="68">
        <v>1</v>
      </c>
      <c r="K340" s="68"/>
      <c r="L340" s="68">
        <v>1</v>
      </c>
      <c r="M340" s="68"/>
      <c r="N340" s="68"/>
      <c r="O340" s="67"/>
      <c r="P340" s="89">
        <v>20607</v>
      </c>
      <c r="Q340" s="89">
        <v>20971</v>
      </c>
      <c r="R340" s="31">
        <f>SUM(I340:N340)/2</f>
        <v>1</v>
      </c>
      <c r="S340" s="30"/>
    </row>
    <row r="341" spans="1:19" ht="21">
      <c r="A341" s="31">
        <v>328</v>
      </c>
      <c r="B341" s="31" t="s">
        <v>952</v>
      </c>
      <c r="C341" s="30" t="s">
        <v>460</v>
      </c>
      <c r="D341" s="31">
        <v>1</v>
      </c>
      <c r="E341" s="31"/>
      <c r="F341" s="31">
        <v>1</v>
      </c>
      <c r="G341" s="31"/>
      <c r="H341" s="817"/>
      <c r="I341" s="67"/>
      <c r="J341" s="67">
        <v>1</v>
      </c>
      <c r="K341" s="67"/>
      <c r="L341" s="67">
        <v>1</v>
      </c>
      <c r="M341" s="67"/>
      <c r="N341" s="67"/>
      <c r="O341" s="67"/>
      <c r="P341" s="89">
        <v>20607</v>
      </c>
      <c r="Q341" s="89">
        <v>20971</v>
      </c>
      <c r="R341" s="31">
        <f>SUM(I341:N341)/2</f>
        <v>1</v>
      </c>
      <c r="S341" s="30"/>
    </row>
    <row r="342" spans="1:19" ht="21">
      <c r="A342" s="31">
        <v>329</v>
      </c>
      <c r="B342" s="31" t="s">
        <v>952</v>
      </c>
      <c r="C342" s="30" t="s">
        <v>461</v>
      </c>
      <c r="D342" s="31">
        <v>1</v>
      </c>
      <c r="E342" s="31"/>
      <c r="F342" s="31">
        <v>1</v>
      </c>
      <c r="G342" s="31"/>
      <c r="H342" s="817"/>
      <c r="I342" s="67"/>
      <c r="J342" s="67">
        <v>1</v>
      </c>
      <c r="K342" s="67"/>
      <c r="L342" s="67">
        <v>1</v>
      </c>
      <c r="M342" s="67"/>
      <c r="N342" s="67"/>
      <c r="O342" s="67"/>
      <c r="P342" s="89">
        <v>20607</v>
      </c>
      <c r="Q342" s="89">
        <v>20971</v>
      </c>
      <c r="R342" s="31">
        <f>SUM(I342:N342)/2</f>
        <v>1</v>
      </c>
      <c r="S342" s="30"/>
    </row>
    <row r="343" spans="1:19" ht="21">
      <c r="A343" s="31">
        <v>336</v>
      </c>
      <c r="B343" s="31" t="s">
        <v>953</v>
      </c>
      <c r="C343" s="66" t="s">
        <v>470</v>
      </c>
      <c r="D343" s="31">
        <v>1</v>
      </c>
      <c r="E343" s="31"/>
      <c r="F343" s="31">
        <v>1</v>
      </c>
      <c r="G343" s="49"/>
      <c r="H343" s="817"/>
      <c r="I343" s="68"/>
      <c r="J343" s="68">
        <v>1</v>
      </c>
      <c r="K343" s="68"/>
      <c r="L343" s="68">
        <v>1</v>
      </c>
      <c r="M343" s="68"/>
      <c r="N343" s="68"/>
      <c r="O343" s="67"/>
      <c r="P343" s="89">
        <v>20607</v>
      </c>
      <c r="Q343" s="89">
        <v>20971</v>
      </c>
      <c r="R343" s="31">
        <f>SUM(I343:N343)/2</f>
        <v>1</v>
      </c>
      <c r="S343" s="30"/>
    </row>
    <row r="344" spans="1:19" ht="21">
      <c r="A344" s="31">
        <v>338</v>
      </c>
      <c r="B344" s="31" t="s">
        <v>953</v>
      </c>
      <c r="C344" s="66" t="s">
        <v>472</v>
      </c>
      <c r="D344" s="31">
        <v>1</v>
      </c>
      <c r="E344" s="31"/>
      <c r="F344" s="31">
        <v>1</v>
      </c>
      <c r="G344" s="49"/>
      <c r="H344" s="817"/>
      <c r="I344" s="68"/>
      <c r="J344" s="68">
        <v>1</v>
      </c>
      <c r="K344" s="68"/>
      <c r="L344" s="68">
        <v>1</v>
      </c>
      <c r="M344" s="68"/>
      <c r="N344" s="68"/>
      <c r="O344" s="67"/>
      <c r="P344" s="89">
        <v>20607</v>
      </c>
      <c r="Q344" s="89">
        <v>20971</v>
      </c>
      <c r="R344" s="31">
        <f>SUM(I344:N344)/2</f>
        <v>1</v>
      </c>
      <c r="S344" s="30"/>
    </row>
    <row r="345" spans="1:19" ht="21">
      <c r="A345" s="31">
        <v>317</v>
      </c>
      <c r="B345" s="31" t="s">
        <v>950</v>
      </c>
      <c r="C345" s="66" t="s">
        <v>445</v>
      </c>
      <c r="D345" s="31">
        <v>1</v>
      </c>
      <c r="E345" s="31"/>
      <c r="F345" s="31">
        <v>1</v>
      </c>
      <c r="G345" s="49"/>
      <c r="H345" s="817"/>
      <c r="I345" s="68"/>
      <c r="J345" s="68">
        <v>1</v>
      </c>
      <c r="K345" s="68"/>
      <c r="L345" s="68"/>
      <c r="M345" s="68">
        <v>1</v>
      </c>
      <c r="N345" s="68"/>
      <c r="O345" s="67"/>
      <c r="P345" s="89">
        <v>20607</v>
      </c>
      <c r="Q345" s="89">
        <v>20971</v>
      </c>
      <c r="R345" s="31">
        <f>SUM(I345:N345)/2</f>
        <v>1</v>
      </c>
      <c r="S345" s="30"/>
    </row>
    <row r="346" spans="1:19" ht="21">
      <c r="A346" s="31">
        <v>324</v>
      </c>
      <c r="B346" s="31" t="s">
        <v>950</v>
      </c>
      <c r="C346" s="30" t="s">
        <v>452</v>
      </c>
      <c r="D346" s="31">
        <v>1</v>
      </c>
      <c r="E346" s="31"/>
      <c r="F346" s="31">
        <v>1</v>
      </c>
      <c r="G346" s="31"/>
      <c r="H346" s="816"/>
      <c r="I346" s="67"/>
      <c r="J346" s="67"/>
      <c r="K346" s="67">
        <v>0.5</v>
      </c>
      <c r="L346" s="67">
        <v>0.5</v>
      </c>
      <c r="M346" s="67"/>
      <c r="N346" s="67"/>
      <c r="O346" s="67"/>
      <c r="P346" s="89">
        <v>20786</v>
      </c>
      <c r="Q346" s="89">
        <v>20971</v>
      </c>
      <c r="R346" s="31">
        <f>SUM(I346:N346)/2</f>
        <v>0.5</v>
      </c>
      <c r="S346" s="30" t="s">
        <v>453</v>
      </c>
    </row>
    <row r="347" spans="1:19" ht="21">
      <c r="A347" s="31">
        <v>320</v>
      </c>
      <c r="B347" s="31" t="s">
        <v>950</v>
      </c>
      <c r="C347" s="66" t="s">
        <v>448</v>
      </c>
      <c r="D347" s="31">
        <v>1</v>
      </c>
      <c r="E347" s="31"/>
      <c r="F347" s="31">
        <v>1</v>
      </c>
      <c r="G347" s="49"/>
      <c r="H347" s="817"/>
      <c r="I347" s="68"/>
      <c r="J347" s="68"/>
      <c r="K347" s="68">
        <v>1</v>
      </c>
      <c r="L347" s="68">
        <v>1</v>
      </c>
      <c r="M347" s="68"/>
      <c r="N347" s="68"/>
      <c r="O347" s="67"/>
      <c r="P347" s="89">
        <v>20607</v>
      </c>
      <c r="Q347" s="89">
        <v>20971</v>
      </c>
      <c r="R347" s="31">
        <f>SUM(I347:N347)/2</f>
        <v>1</v>
      </c>
      <c r="S347" s="62"/>
    </row>
    <row r="348" spans="1:22" s="756" customFormat="1" ht="21">
      <c r="A348" s="751">
        <v>334</v>
      </c>
      <c r="B348" s="751" t="s">
        <v>952</v>
      </c>
      <c r="C348" s="755" t="s">
        <v>466</v>
      </c>
      <c r="D348" s="751"/>
      <c r="E348" s="751">
        <v>1</v>
      </c>
      <c r="F348" s="751"/>
      <c r="G348" s="751">
        <v>1</v>
      </c>
      <c r="H348" s="817"/>
      <c r="I348" s="753"/>
      <c r="J348" s="753">
        <v>0.5</v>
      </c>
      <c r="K348" s="753"/>
      <c r="L348" s="753">
        <v>0.5</v>
      </c>
      <c r="M348" s="753"/>
      <c r="N348" s="753"/>
      <c r="O348" s="753"/>
      <c r="P348" s="754">
        <v>20770</v>
      </c>
      <c r="Q348" s="754">
        <v>20971</v>
      </c>
      <c r="R348" s="751">
        <f>SUM(I348:N348)/2</f>
        <v>0.5</v>
      </c>
      <c r="S348" s="755" t="s">
        <v>467</v>
      </c>
      <c r="V348" s="768">
        <f>SUM(L348:L354)</f>
        <v>6.5</v>
      </c>
    </row>
    <row r="349" spans="1:19" s="756" customFormat="1" ht="21">
      <c r="A349" s="751">
        <v>330</v>
      </c>
      <c r="B349" s="751" t="s">
        <v>952</v>
      </c>
      <c r="C349" s="755" t="s">
        <v>462</v>
      </c>
      <c r="D349" s="751"/>
      <c r="E349" s="751">
        <v>1</v>
      </c>
      <c r="F349" s="751">
        <v>1</v>
      </c>
      <c r="G349" s="751"/>
      <c r="H349" s="817"/>
      <c r="I349" s="753"/>
      <c r="J349" s="753">
        <v>1</v>
      </c>
      <c r="K349" s="753"/>
      <c r="L349" s="753">
        <v>1</v>
      </c>
      <c r="M349" s="753"/>
      <c r="N349" s="753"/>
      <c r="O349" s="753"/>
      <c r="P349" s="754">
        <v>20607</v>
      </c>
      <c r="Q349" s="754">
        <v>20971</v>
      </c>
      <c r="R349" s="751">
        <f>SUM(I349:N349)/2</f>
        <v>1</v>
      </c>
      <c r="S349" s="755"/>
    </row>
    <row r="350" spans="1:19" s="756" customFormat="1" ht="21">
      <c r="A350" s="751">
        <v>331</v>
      </c>
      <c r="B350" s="751" t="s">
        <v>952</v>
      </c>
      <c r="C350" s="755" t="s">
        <v>463</v>
      </c>
      <c r="D350" s="751"/>
      <c r="E350" s="751">
        <v>1</v>
      </c>
      <c r="F350" s="751">
        <v>1</v>
      </c>
      <c r="G350" s="751"/>
      <c r="H350" s="817"/>
      <c r="I350" s="753"/>
      <c r="J350" s="753">
        <v>1</v>
      </c>
      <c r="K350" s="753"/>
      <c r="L350" s="753">
        <v>1</v>
      </c>
      <c r="M350" s="753"/>
      <c r="N350" s="753"/>
      <c r="O350" s="753"/>
      <c r="P350" s="754">
        <v>20607</v>
      </c>
      <c r="Q350" s="754">
        <v>20971</v>
      </c>
      <c r="R350" s="751">
        <f>SUM(I350:N350)/2</f>
        <v>1</v>
      </c>
      <c r="S350" s="755"/>
    </row>
    <row r="351" spans="1:19" s="756" customFormat="1" ht="21">
      <c r="A351" s="751">
        <v>332</v>
      </c>
      <c r="B351" s="751" t="s">
        <v>952</v>
      </c>
      <c r="C351" s="755" t="s">
        <v>464</v>
      </c>
      <c r="D351" s="751"/>
      <c r="E351" s="751">
        <v>1</v>
      </c>
      <c r="F351" s="751">
        <v>1</v>
      </c>
      <c r="G351" s="751"/>
      <c r="H351" s="817"/>
      <c r="I351" s="753"/>
      <c r="J351" s="753">
        <v>1</v>
      </c>
      <c r="K351" s="753"/>
      <c r="L351" s="753">
        <v>1</v>
      </c>
      <c r="M351" s="753"/>
      <c r="N351" s="753"/>
      <c r="O351" s="753"/>
      <c r="P351" s="754">
        <v>20607</v>
      </c>
      <c r="Q351" s="754">
        <v>20971</v>
      </c>
      <c r="R351" s="751">
        <f>SUM(I351:N351)/2</f>
        <v>1</v>
      </c>
      <c r="S351" s="755"/>
    </row>
    <row r="352" spans="1:19" s="756" customFormat="1" ht="21">
      <c r="A352" s="751">
        <v>333</v>
      </c>
      <c r="B352" s="751" t="s">
        <v>952</v>
      </c>
      <c r="C352" s="755" t="s">
        <v>465</v>
      </c>
      <c r="D352" s="751"/>
      <c r="E352" s="751">
        <v>1</v>
      </c>
      <c r="F352" s="751"/>
      <c r="G352" s="751">
        <v>1</v>
      </c>
      <c r="H352" s="817"/>
      <c r="I352" s="753"/>
      <c r="J352" s="753">
        <v>1</v>
      </c>
      <c r="K352" s="753"/>
      <c r="L352" s="753">
        <v>1</v>
      </c>
      <c r="M352" s="753"/>
      <c r="N352" s="753"/>
      <c r="O352" s="753"/>
      <c r="P352" s="754">
        <v>20607</v>
      </c>
      <c r="Q352" s="754">
        <v>20971</v>
      </c>
      <c r="R352" s="751">
        <f>SUM(I352:N352)/2</f>
        <v>1</v>
      </c>
      <c r="S352" s="755"/>
    </row>
    <row r="353" spans="1:19" s="756" customFormat="1" ht="21">
      <c r="A353" s="751">
        <v>337</v>
      </c>
      <c r="B353" s="751" t="s">
        <v>953</v>
      </c>
      <c r="C353" s="772" t="s">
        <v>471</v>
      </c>
      <c r="D353" s="751"/>
      <c r="E353" s="751">
        <v>1</v>
      </c>
      <c r="F353" s="751">
        <v>1</v>
      </c>
      <c r="G353" s="773"/>
      <c r="H353" s="817"/>
      <c r="I353" s="774"/>
      <c r="J353" s="774">
        <v>1</v>
      </c>
      <c r="K353" s="774"/>
      <c r="L353" s="774">
        <v>1</v>
      </c>
      <c r="M353" s="774"/>
      <c r="N353" s="774"/>
      <c r="O353" s="753"/>
      <c r="P353" s="754">
        <v>20607</v>
      </c>
      <c r="Q353" s="754">
        <v>20971</v>
      </c>
      <c r="R353" s="751">
        <f>SUM(I353:N353)/2</f>
        <v>1</v>
      </c>
      <c r="S353" s="755"/>
    </row>
    <row r="354" spans="1:19" s="756" customFormat="1" ht="21">
      <c r="A354" s="751">
        <v>340</v>
      </c>
      <c r="B354" s="751" t="s">
        <v>953</v>
      </c>
      <c r="C354" s="755" t="s">
        <v>474</v>
      </c>
      <c r="D354" s="751"/>
      <c r="E354" s="751">
        <v>1</v>
      </c>
      <c r="F354" s="751"/>
      <c r="G354" s="751">
        <v>1</v>
      </c>
      <c r="H354" s="817"/>
      <c r="I354" s="753"/>
      <c r="J354" s="753">
        <v>1</v>
      </c>
      <c r="K354" s="753"/>
      <c r="L354" s="753">
        <v>1</v>
      </c>
      <c r="M354" s="753"/>
      <c r="N354" s="753"/>
      <c r="O354" s="753"/>
      <c r="P354" s="754">
        <v>20607</v>
      </c>
      <c r="Q354" s="754">
        <v>20971</v>
      </c>
      <c r="R354" s="751">
        <f>SUM(I354:N354)/2</f>
        <v>1</v>
      </c>
      <c r="S354" s="755"/>
    </row>
    <row r="355" spans="1:19" s="756" customFormat="1" ht="21">
      <c r="A355" s="751">
        <v>327</v>
      </c>
      <c r="B355" s="751" t="s">
        <v>952</v>
      </c>
      <c r="C355" s="755" t="s">
        <v>458</v>
      </c>
      <c r="D355" s="751"/>
      <c r="E355" s="751">
        <v>1</v>
      </c>
      <c r="F355" s="751">
        <v>1</v>
      </c>
      <c r="G355" s="751"/>
      <c r="H355" s="817"/>
      <c r="I355" s="753"/>
      <c r="J355" s="753"/>
      <c r="K355" s="774">
        <v>0.5</v>
      </c>
      <c r="L355" s="774">
        <v>0.5</v>
      </c>
      <c r="M355" s="753"/>
      <c r="N355" s="753"/>
      <c r="O355" s="753"/>
      <c r="P355" s="754">
        <v>20729</v>
      </c>
      <c r="Q355" s="754">
        <v>20971</v>
      </c>
      <c r="R355" s="751">
        <f>SUM(I355:N355)/2</f>
        <v>0.5</v>
      </c>
      <c r="S355" s="755" t="s">
        <v>459</v>
      </c>
    </row>
    <row r="356" spans="1:19" s="756" customFormat="1" ht="21">
      <c r="A356" s="751">
        <v>335</v>
      </c>
      <c r="B356" s="751" t="s">
        <v>953</v>
      </c>
      <c r="C356" s="755" t="s">
        <v>1171</v>
      </c>
      <c r="D356" s="751"/>
      <c r="E356" s="751">
        <v>1</v>
      </c>
      <c r="F356" s="751">
        <v>1</v>
      </c>
      <c r="G356" s="751"/>
      <c r="H356" s="817"/>
      <c r="I356" s="753"/>
      <c r="J356" s="753"/>
      <c r="K356" s="753">
        <v>1</v>
      </c>
      <c r="L356" s="753"/>
      <c r="M356" s="753">
        <v>1</v>
      </c>
      <c r="N356" s="753"/>
      <c r="O356" s="753"/>
      <c r="P356" s="754">
        <v>20607</v>
      </c>
      <c r="Q356" s="754">
        <v>20971</v>
      </c>
      <c r="R356" s="751">
        <f>SUM(I356:N356)/2</f>
        <v>1</v>
      </c>
      <c r="S356" s="755" t="s">
        <v>469</v>
      </c>
    </row>
    <row r="357" spans="1:19" ht="21">
      <c r="A357" s="728" t="s">
        <v>951</v>
      </c>
      <c r="B357" s="729"/>
      <c r="C357" s="730"/>
      <c r="D357" s="210">
        <f aca="true" t="shared" si="3" ref="D357:O357">SUM(D331:D356)</f>
        <v>17</v>
      </c>
      <c r="E357" s="210">
        <f t="shared" si="3"/>
        <v>9</v>
      </c>
      <c r="F357" s="210">
        <f t="shared" si="3"/>
        <v>20</v>
      </c>
      <c r="G357" s="210">
        <f t="shared" si="3"/>
        <v>6</v>
      </c>
      <c r="H357" s="817">
        <f t="shared" si="3"/>
        <v>0</v>
      </c>
      <c r="I357" s="210">
        <f t="shared" si="3"/>
        <v>2</v>
      </c>
      <c r="J357" s="210">
        <f t="shared" si="3"/>
        <v>18</v>
      </c>
      <c r="K357" s="210">
        <f t="shared" si="3"/>
        <v>3</v>
      </c>
      <c r="L357" s="210">
        <f t="shared" si="3"/>
        <v>21</v>
      </c>
      <c r="M357" s="210">
        <f t="shared" si="3"/>
        <v>2</v>
      </c>
      <c r="N357" s="210">
        <f t="shared" si="3"/>
        <v>0</v>
      </c>
      <c r="O357" s="210">
        <f t="shared" si="3"/>
        <v>0</v>
      </c>
      <c r="P357" s="210"/>
      <c r="Q357" s="210"/>
      <c r="R357" s="210">
        <f>SUM(R331:R356)</f>
        <v>23</v>
      </c>
      <c r="S357" s="211"/>
    </row>
    <row r="358" spans="1:19" ht="21">
      <c r="A358" s="744" t="s">
        <v>475</v>
      </c>
      <c r="B358" s="745"/>
      <c r="C358" s="745"/>
      <c r="D358" s="745"/>
      <c r="E358" s="745"/>
      <c r="F358" s="745"/>
      <c r="G358" s="745"/>
      <c r="H358" s="745"/>
      <c r="I358" s="745"/>
      <c r="J358" s="745"/>
      <c r="K358" s="745"/>
      <c r="L358" s="745"/>
      <c r="M358" s="745"/>
      <c r="N358" s="745"/>
      <c r="O358" s="745"/>
      <c r="P358" s="745"/>
      <c r="Q358" s="745"/>
      <c r="R358" s="745"/>
      <c r="S358" s="746"/>
    </row>
    <row r="359" spans="1:22" ht="21">
      <c r="A359" s="31">
        <v>401</v>
      </c>
      <c r="B359" s="31" t="s">
        <v>549</v>
      </c>
      <c r="C359" s="30" t="s">
        <v>564</v>
      </c>
      <c r="D359" s="142">
        <v>1</v>
      </c>
      <c r="E359" s="142"/>
      <c r="F359" s="142">
        <v>1</v>
      </c>
      <c r="G359" s="142"/>
      <c r="H359" s="819"/>
      <c r="I359" s="67">
        <v>1</v>
      </c>
      <c r="J359" s="67"/>
      <c r="K359" s="67"/>
      <c r="L359" s="67">
        <v>1</v>
      </c>
      <c r="M359" s="67"/>
      <c r="N359" s="67"/>
      <c r="O359" s="67"/>
      <c r="P359" s="89" t="s">
        <v>478</v>
      </c>
      <c r="Q359" s="31" t="s">
        <v>479</v>
      </c>
      <c r="R359" s="31">
        <f>SUM(I359:N359)/2</f>
        <v>1</v>
      </c>
      <c r="S359" s="30"/>
      <c r="V359" s="759">
        <f>SUM(L359:L360)</f>
        <v>2</v>
      </c>
    </row>
    <row r="360" spans="1:19" ht="21">
      <c r="A360" s="31">
        <v>419</v>
      </c>
      <c r="B360" s="31" t="s">
        <v>569</v>
      </c>
      <c r="C360" s="30" t="s">
        <v>589</v>
      </c>
      <c r="D360" s="142">
        <v>1</v>
      </c>
      <c r="E360" s="142"/>
      <c r="F360" s="142">
        <v>1</v>
      </c>
      <c r="G360" s="142"/>
      <c r="H360" s="819"/>
      <c r="I360" s="67">
        <v>1</v>
      </c>
      <c r="J360" s="67"/>
      <c r="K360" s="67"/>
      <c r="L360" s="67">
        <v>1</v>
      </c>
      <c r="M360" s="67"/>
      <c r="N360" s="67"/>
      <c r="O360" s="67"/>
      <c r="P360" s="89" t="s">
        <v>478</v>
      </c>
      <c r="Q360" s="31" t="s">
        <v>479</v>
      </c>
      <c r="R360" s="31">
        <f>SUM(I360:N360)/2</f>
        <v>1</v>
      </c>
      <c r="S360" s="30"/>
    </row>
    <row r="361" spans="1:22" ht="21">
      <c r="A361" s="31">
        <v>382</v>
      </c>
      <c r="B361" s="31" t="s">
        <v>527</v>
      </c>
      <c r="C361" s="30" t="s">
        <v>538</v>
      </c>
      <c r="D361" s="142">
        <v>1</v>
      </c>
      <c r="E361" s="142"/>
      <c r="F361" s="142"/>
      <c r="G361" s="142">
        <v>1</v>
      </c>
      <c r="H361" s="820"/>
      <c r="I361" s="67"/>
      <c r="J361" s="67">
        <v>0</v>
      </c>
      <c r="K361" s="67"/>
      <c r="L361" s="67">
        <v>0</v>
      </c>
      <c r="M361" s="67"/>
      <c r="N361" s="67"/>
      <c r="O361" s="67"/>
      <c r="P361" s="99" t="s">
        <v>539</v>
      </c>
      <c r="Q361" s="31" t="s">
        <v>479</v>
      </c>
      <c r="R361" s="31">
        <f>SUM(I361:N361)/2</f>
        <v>0</v>
      </c>
      <c r="S361" s="30"/>
      <c r="V361" s="759">
        <f>SUM(L361:L403)</f>
        <v>39.5</v>
      </c>
    </row>
    <row r="362" spans="1:19" ht="21">
      <c r="A362" s="31">
        <v>404</v>
      </c>
      <c r="B362" s="31" t="s">
        <v>549</v>
      </c>
      <c r="C362" s="30" t="s">
        <v>567</v>
      </c>
      <c r="D362" s="142">
        <v>1</v>
      </c>
      <c r="E362" s="142"/>
      <c r="F362" s="142">
        <v>1</v>
      </c>
      <c r="G362" s="142"/>
      <c r="H362" s="819"/>
      <c r="I362" s="67"/>
      <c r="J362" s="67">
        <v>0</v>
      </c>
      <c r="K362" s="67"/>
      <c r="L362" s="67">
        <v>0</v>
      </c>
      <c r="M362" s="67"/>
      <c r="N362" s="67"/>
      <c r="O362" s="67"/>
      <c r="P362" s="99" t="s">
        <v>568</v>
      </c>
      <c r="Q362" s="31" t="s">
        <v>479</v>
      </c>
      <c r="R362" s="31">
        <f>SUM(I362:N362)/2</f>
        <v>0</v>
      </c>
      <c r="S362" s="30"/>
    </row>
    <row r="363" spans="1:19" ht="21">
      <c r="A363" s="31">
        <v>427</v>
      </c>
      <c r="B363" s="31" t="s">
        <v>569</v>
      </c>
      <c r="C363" s="30" t="s">
        <v>598</v>
      </c>
      <c r="D363" s="142">
        <v>1</v>
      </c>
      <c r="E363" s="142"/>
      <c r="F363" s="142"/>
      <c r="G363" s="142">
        <v>1</v>
      </c>
      <c r="H363" s="816"/>
      <c r="I363" s="67"/>
      <c r="J363" s="67">
        <v>0</v>
      </c>
      <c r="K363" s="67"/>
      <c r="L363" s="67">
        <v>0</v>
      </c>
      <c r="M363" s="67"/>
      <c r="N363" s="67"/>
      <c r="O363" s="67"/>
      <c r="P363" s="89" t="s">
        <v>599</v>
      </c>
      <c r="Q363" s="31" t="s">
        <v>479</v>
      </c>
      <c r="R363" s="31">
        <f>SUM(I363:N363)/2</f>
        <v>0</v>
      </c>
      <c r="S363" s="30"/>
    </row>
    <row r="364" spans="1:19" ht="21">
      <c r="A364" s="31">
        <v>426</v>
      </c>
      <c r="B364" s="31" t="s">
        <v>569</v>
      </c>
      <c r="C364" s="30" t="s">
        <v>596</v>
      </c>
      <c r="D364" s="142">
        <v>1</v>
      </c>
      <c r="E364" s="142"/>
      <c r="F364" s="142"/>
      <c r="G364" s="142">
        <v>1</v>
      </c>
      <c r="H364" s="816"/>
      <c r="I364" s="67"/>
      <c r="J364" s="67">
        <v>0.5</v>
      </c>
      <c r="K364" s="67"/>
      <c r="L364" s="67">
        <v>0.5</v>
      </c>
      <c r="M364" s="67"/>
      <c r="N364" s="67"/>
      <c r="O364" s="67"/>
      <c r="P364" s="89" t="s">
        <v>597</v>
      </c>
      <c r="Q364" s="31" t="s">
        <v>479</v>
      </c>
      <c r="R364" s="31">
        <f>SUM(I364:N364)/2</f>
        <v>0.5</v>
      </c>
      <c r="S364" s="30"/>
    </row>
    <row r="365" spans="1:19" ht="21">
      <c r="A365" s="31">
        <v>389</v>
      </c>
      <c r="B365" s="31" t="s">
        <v>954</v>
      </c>
      <c r="C365" s="30" t="s">
        <v>548</v>
      </c>
      <c r="D365" s="142">
        <v>1</v>
      </c>
      <c r="E365" s="142"/>
      <c r="F365" s="142">
        <v>1</v>
      </c>
      <c r="G365" s="142"/>
      <c r="H365" s="820"/>
      <c r="I365" s="67"/>
      <c r="J365" s="67">
        <v>1</v>
      </c>
      <c r="K365" s="67"/>
      <c r="L365" s="67">
        <v>1</v>
      </c>
      <c r="M365" s="67" t="s">
        <v>48</v>
      </c>
      <c r="N365" s="67"/>
      <c r="O365" s="67"/>
      <c r="P365" s="89" t="s">
        <v>478</v>
      </c>
      <c r="Q365" s="31" t="s">
        <v>479</v>
      </c>
      <c r="R365" s="31">
        <f>SUM(I365:N365)/2</f>
        <v>1</v>
      </c>
      <c r="S365" s="30"/>
    </row>
    <row r="366" spans="1:19" ht="21">
      <c r="A366" s="31">
        <v>351</v>
      </c>
      <c r="B366" s="31" t="s">
        <v>490</v>
      </c>
      <c r="C366" s="30" t="s">
        <v>493</v>
      </c>
      <c r="D366" s="142">
        <v>1</v>
      </c>
      <c r="E366" s="142"/>
      <c r="F366" s="142">
        <v>1</v>
      </c>
      <c r="G366" s="142"/>
      <c r="H366" s="820">
        <v>1</v>
      </c>
      <c r="I366" s="67"/>
      <c r="J366" s="67">
        <v>1</v>
      </c>
      <c r="K366" s="67"/>
      <c r="L366" s="67">
        <v>1</v>
      </c>
      <c r="M366" s="67"/>
      <c r="N366" s="67"/>
      <c r="O366" s="67"/>
      <c r="P366" s="89" t="s">
        <v>478</v>
      </c>
      <c r="Q366" s="31" t="s">
        <v>479</v>
      </c>
      <c r="R366" s="31">
        <f>SUM(I366:N366)/2</f>
        <v>1</v>
      </c>
      <c r="S366" s="30" t="s">
        <v>494</v>
      </c>
    </row>
    <row r="367" spans="1:19" ht="21">
      <c r="A367" s="31">
        <v>352</v>
      </c>
      <c r="B367" s="31" t="s">
        <v>490</v>
      </c>
      <c r="C367" s="30" t="s">
        <v>495</v>
      </c>
      <c r="D367" s="142">
        <v>1</v>
      </c>
      <c r="E367" s="142"/>
      <c r="F367" s="142">
        <v>1</v>
      </c>
      <c r="G367" s="142"/>
      <c r="H367" s="819"/>
      <c r="I367" s="67"/>
      <c r="J367" s="67">
        <v>1</v>
      </c>
      <c r="K367" s="67"/>
      <c r="L367" s="67">
        <v>1</v>
      </c>
      <c r="M367" s="67"/>
      <c r="N367" s="67"/>
      <c r="O367" s="67"/>
      <c r="P367" s="89" t="s">
        <v>478</v>
      </c>
      <c r="Q367" s="31" t="s">
        <v>479</v>
      </c>
      <c r="R367" s="31">
        <f>SUM(I367:N367)/2</f>
        <v>1</v>
      </c>
      <c r="S367" s="30"/>
    </row>
    <row r="368" spans="1:19" s="137" customFormat="1" ht="21">
      <c r="A368" s="56">
        <v>353</v>
      </c>
      <c r="B368" s="56" t="s">
        <v>490</v>
      </c>
      <c r="C368" s="139" t="s">
        <v>1172</v>
      </c>
      <c r="D368" s="627">
        <v>1</v>
      </c>
      <c r="E368" s="627"/>
      <c r="F368" s="627">
        <v>1</v>
      </c>
      <c r="G368" s="627"/>
      <c r="H368" s="819"/>
      <c r="I368" s="146"/>
      <c r="J368" s="146">
        <v>1</v>
      </c>
      <c r="K368" s="146"/>
      <c r="L368" s="146">
        <v>1</v>
      </c>
      <c r="M368" s="146"/>
      <c r="N368" s="146"/>
      <c r="O368" s="146"/>
      <c r="P368" s="104" t="s">
        <v>478</v>
      </c>
      <c r="Q368" s="56" t="s">
        <v>479</v>
      </c>
      <c r="R368" s="56">
        <f>SUM(I368:N368)/2</f>
        <v>1</v>
      </c>
      <c r="S368" s="139"/>
    </row>
    <row r="369" spans="1:19" ht="21">
      <c r="A369" s="31">
        <v>354</v>
      </c>
      <c r="B369" s="31" t="s">
        <v>490</v>
      </c>
      <c r="C369" s="30" t="s">
        <v>497</v>
      </c>
      <c r="D369" s="142">
        <v>1</v>
      </c>
      <c r="E369" s="142"/>
      <c r="F369" s="142">
        <v>1</v>
      </c>
      <c r="G369" s="142"/>
      <c r="H369" s="820">
        <v>1</v>
      </c>
      <c r="I369" s="67"/>
      <c r="J369" s="67">
        <v>1</v>
      </c>
      <c r="K369" s="67"/>
      <c r="L369" s="67">
        <v>1</v>
      </c>
      <c r="M369" s="67"/>
      <c r="N369" s="67"/>
      <c r="O369" s="67"/>
      <c r="P369" s="89" t="s">
        <v>478</v>
      </c>
      <c r="Q369" s="31" t="s">
        <v>479</v>
      </c>
      <c r="R369" s="31">
        <f>SUM(I369:N369)/2</f>
        <v>1</v>
      </c>
      <c r="S369" s="30" t="s">
        <v>498</v>
      </c>
    </row>
    <row r="370" spans="1:19" ht="21">
      <c r="A370" s="31">
        <v>356</v>
      </c>
      <c r="B370" s="31" t="s">
        <v>490</v>
      </c>
      <c r="C370" s="30" t="s">
        <v>500</v>
      </c>
      <c r="D370" s="142">
        <v>1</v>
      </c>
      <c r="E370" s="142"/>
      <c r="F370" s="142">
        <v>1</v>
      </c>
      <c r="G370" s="142"/>
      <c r="H370" s="820">
        <v>1</v>
      </c>
      <c r="I370" s="67"/>
      <c r="J370" s="67">
        <v>1</v>
      </c>
      <c r="K370" s="67"/>
      <c r="L370" s="67">
        <v>1</v>
      </c>
      <c r="M370" s="67"/>
      <c r="N370" s="67"/>
      <c r="O370" s="67"/>
      <c r="P370" s="89" t="s">
        <v>478</v>
      </c>
      <c r="Q370" s="31" t="s">
        <v>479</v>
      </c>
      <c r="R370" s="31">
        <f>SUM(I370:N370)/2</f>
        <v>1</v>
      </c>
      <c r="S370" s="30" t="s">
        <v>501</v>
      </c>
    </row>
    <row r="371" spans="1:19" ht="21">
      <c r="A371" s="31">
        <v>357</v>
      </c>
      <c r="B371" s="31" t="s">
        <v>490</v>
      </c>
      <c r="C371" s="30" t="s">
        <v>502</v>
      </c>
      <c r="D371" s="142">
        <v>1</v>
      </c>
      <c r="E371" s="142"/>
      <c r="F371" s="142">
        <v>1</v>
      </c>
      <c r="G371" s="142"/>
      <c r="H371" s="819"/>
      <c r="I371" s="67"/>
      <c r="J371" s="67">
        <v>1</v>
      </c>
      <c r="K371" s="67"/>
      <c r="L371" s="67">
        <v>1</v>
      </c>
      <c r="M371" s="67"/>
      <c r="N371" s="67"/>
      <c r="O371" s="67"/>
      <c r="P371" s="89" t="s">
        <v>478</v>
      </c>
      <c r="Q371" s="31" t="s">
        <v>479</v>
      </c>
      <c r="R371" s="31">
        <f>SUM(I371:N371)/2</f>
        <v>1</v>
      </c>
      <c r="S371" s="30"/>
    </row>
    <row r="372" spans="1:19" ht="21">
      <c r="A372" s="31">
        <v>358</v>
      </c>
      <c r="B372" s="31" t="s">
        <v>490</v>
      </c>
      <c r="C372" s="30" t="s">
        <v>503</v>
      </c>
      <c r="D372" s="142">
        <v>1</v>
      </c>
      <c r="E372" s="142"/>
      <c r="F372" s="142">
        <v>1</v>
      </c>
      <c r="G372" s="142"/>
      <c r="H372" s="820">
        <v>1</v>
      </c>
      <c r="I372" s="67"/>
      <c r="J372" s="67">
        <v>1</v>
      </c>
      <c r="K372" s="67"/>
      <c r="L372" s="67">
        <v>1</v>
      </c>
      <c r="M372" s="67"/>
      <c r="N372" s="67"/>
      <c r="O372" s="67"/>
      <c r="P372" s="89" t="s">
        <v>478</v>
      </c>
      <c r="Q372" s="31" t="s">
        <v>479</v>
      </c>
      <c r="R372" s="31">
        <f>SUM(I372:N372)/2</f>
        <v>1</v>
      </c>
      <c r="S372" s="30" t="s">
        <v>501</v>
      </c>
    </row>
    <row r="373" spans="1:19" ht="21">
      <c r="A373" s="31">
        <v>359</v>
      </c>
      <c r="B373" s="31" t="s">
        <v>490</v>
      </c>
      <c r="C373" s="30" t="s">
        <v>504</v>
      </c>
      <c r="D373" s="142">
        <v>1</v>
      </c>
      <c r="E373" s="142"/>
      <c r="F373" s="142"/>
      <c r="G373" s="142">
        <v>1</v>
      </c>
      <c r="H373" s="819"/>
      <c r="I373" s="67"/>
      <c r="J373" s="67">
        <v>1</v>
      </c>
      <c r="K373" s="67"/>
      <c r="L373" s="67">
        <v>1</v>
      </c>
      <c r="M373" s="67"/>
      <c r="N373" s="67"/>
      <c r="O373" s="67"/>
      <c r="P373" s="89" t="s">
        <v>478</v>
      </c>
      <c r="Q373" s="31" t="s">
        <v>479</v>
      </c>
      <c r="R373" s="31">
        <f>SUM(I373:N373)/2</f>
        <v>1</v>
      </c>
      <c r="S373" s="30"/>
    </row>
    <row r="374" spans="1:19" ht="21">
      <c r="A374" s="31">
        <v>360</v>
      </c>
      <c r="B374" s="31" t="s">
        <v>490</v>
      </c>
      <c r="C374" s="30" t="s">
        <v>505</v>
      </c>
      <c r="D374" s="142">
        <v>1</v>
      </c>
      <c r="E374" s="142"/>
      <c r="F374" s="142"/>
      <c r="G374" s="142">
        <v>1</v>
      </c>
      <c r="H374" s="819"/>
      <c r="I374" s="67"/>
      <c r="J374" s="67">
        <v>1</v>
      </c>
      <c r="K374" s="67"/>
      <c r="L374" s="67">
        <v>1</v>
      </c>
      <c r="M374" s="67"/>
      <c r="N374" s="67"/>
      <c r="O374" s="67"/>
      <c r="P374" s="89" t="s">
        <v>478</v>
      </c>
      <c r="Q374" s="31" t="s">
        <v>479</v>
      </c>
      <c r="R374" s="31">
        <f>SUM(I374:N374)/2</f>
        <v>1</v>
      </c>
      <c r="S374" s="30"/>
    </row>
    <row r="375" spans="1:19" ht="21">
      <c r="A375" s="31">
        <v>362</v>
      </c>
      <c r="B375" s="31" t="s">
        <v>506</v>
      </c>
      <c r="C375" s="30" t="s">
        <v>508</v>
      </c>
      <c r="D375" s="142">
        <v>1</v>
      </c>
      <c r="E375" s="142"/>
      <c r="F375" s="142">
        <v>1</v>
      </c>
      <c r="G375" s="142"/>
      <c r="H375" s="819"/>
      <c r="I375" s="67"/>
      <c r="J375" s="67">
        <v>1</v>
      </c>
      <c r="K375" s="67"/>
      <c r="L375" s="67">
        <v>1</v>
      </c>
      <c r="M375" s="67"/>
      <c r="N375" s="67"/>
      <c r="O375" s="67"/>
      <c r="P375" s="89" t="s">
        <v>478</v>
      </c>
      <c r="Q375" s="31" t="s">
        <v>479</v>
      </c>
      <c r="R375" s="31">
        <f>SUM(I375:N375)/2</f>
        <v>1</v>
      </c>
      <c r="S375" s="30"/>
    </row>
    <row r="376" spans="1:19" ht="21">
      <c r="A376" s="31">
        <v>364</v>
      </c>
      <c r="B376" s="31" t="s">
        <v>506</v>
      </c>
      <c r="C376" s="30" t="s">
        <v>511</v>
      </c>
      <c r="D376" s="142">
        <v>1</v>
      </c>
      <c r="E376" s="142"/>
      <c r="F376" s="142">
        <v>1</v>
      </c>
      <c r="G376" s="142"/>
      <c r="H376" s="820">
        <v>1</v>
      </c>
      <c r="I376" s="67"/>
      <c r="J376" s="67">
        <v>1</v>
      </c>
      <c r="K376" s="67"/>
      <c r="L376" s="67">
        <v>1</v>
      </c>
      <c r="M376" s="67"/>
      <c r="N376" s="67"/>
      <c r="O376" s="67"/>
      <c r="P376" s="89" t="s">
        <v>478</v>
      </c>
      <c r="Q376" s="31" t="s">
        <v>479</v>
      </c>
      <c r="R376" s="31">
        <f>SUM(I376:N376)/2</f>
        <v>1</v>
      </c>
      <c r="S376" s="30" t="s">
        <v>512</v>
      </c>
    </row>
    <row r="377" spans="1:19" ht="21">
      <c r="A377" s="31">
        <v>372</v>
      </c>
      <c r="B377" s="31" t="s">
        <v>513</v>
      </c>
      <c r="C377" s="30" t="s">
        <v>526</v>
      </c>
      <c r="D377" s="142">
        <v>1</v>
      </c>
      <c r="E377" s="142"/>
      <c r="F377" s="142" t="s">
        <v>48</v>
      </c>
      <c r="G377" s="142">
        <v>1</v>
      </c>
      <c r="H377" s="819"/>
      <c r="I377" s="67"/>
      <c r="J377" s="67">
        <v>1</v>
      </c>
      <c r="K377" s="67"/>
      <c r="L377" s="67">
        <v>1</v>
      </c>
      <c r="M377" s="67"/>
      <c r="N377" s="67"/>
      <c r="O377" s="67"/>
      <c r="P377" s="89" t="s">
        <v>478</v>
      </c>
      <c r="Q377" s="31" t="s">
        <v>479</v>
      </c>
      <c r="R377" s="31">
        <f>SUM(I377:N377)/2</f>
        <v>1</v>
      </c>
      <c r="S377" s="30"/>
    </row>
    <row r="378" spans="1:19" ht="21">
      <c r="A378" s="31">
        <v>375</v>
      </c>
      <c r="B378" s="31" t="s">
        <v>527</v>
      </c>
      <c r="C378" s="30" t="s">
        <v>530</v>
      </c>
      <c r="D378" s="142">
        <v>1</v>
      </c>
      <c r="E378" s="142"/>
      <c r="F378" s="142">
        <v>1</v>
      </c>
      <c r="G378" s="142"/>
      <c r="H378" s="819"/>
      <c r="I378" s="67"/>
      <c r="J378" s="67">
        <v>1</v>
      </c>
      <c r="K378" s="67"/>
      <c r="L378" s="67">
        <v>1</v>
      </c>
      <c r="M378" s="67"/>
      <c r="N378" s="67"/>
      <c r="O378" s="67"/>
      <c r="P378" s="89" t="s">
        <v>478</v>
      </c>
      <c r="Q378" s="31" t="s">
        <v>479</v>
      </c>
      <c r="R378" s="31">
        <f>SUM(I378:N378)/2</f>
        <v>1</v>
      </c>
      <c r="S378" s="30"/>
    </row>
    <row r="379" spans="1:19" ht="21">
      <c r="A379" s="31">
        <v>376</v>
      </c>
      <c r="B379" s="31" t="s">
        <v>527</v>
      </c>
      <c r="C379" s="30" t="s">
        <v>531</v>
      </c>
      <c r="D379" s="142">
        <v>1</v>
      </c>
      <c r="E379" s="142"/>
      <c r="F379" s="142">
        <v>1</v>
      </c>
      <c r="G379" s="142"/>
      <c r="H379" s="820">
        <v>1</v>
      </c>
      <c r="I379" s="67"/>
      <c r="J379" s="67">
        <v>1</v>
      </c>
      <c r="K379" s="67"/>
      <c r="L379" s="67">
        <v>1</v>
      </c>
      <c r="M379" s="67"/>
      <c r="N379" s="67"/>
      <c r="O379" s="67"/>
      <c r="P379" s="89" t="s">
        <v>478</v>
      </c>
      <c r="Q379" s="31" t="s">
        <v>479</v>
      </c>
      <c r="R379" s="31">
        <f>SUM(I379:N379)/2</f>
        <v>1</v>
      </c>
      <c r="S379" s="30" t="s">
        <v>532</v>
      </c>
    </row>
    <row r="380" spans="1:19" ht="21">
      <c r="A380" s="31">
        <v>378</v>
      </c>
      <c r="B380" s="31" t="s">
        <v>527</v>
      </c>
      <c r="C380" s="30" t="s">
        <v>534</v>
      </c>
      <c r="D380" s="142">
        <v>1</v>
      </c>
      <c r="E380" s="142"/>
      <c r="F380" s="142">
        <v>1</v>
      </c>
      <c r="G380" s="142"/>
      <c r="H380" s="820"/>
      <c r="I380" s="67"/>
      <c r="J380" s="67">
        <v>1</v>
      </c>
      <c r="K380" s="67"/>
      <c r="L380" s="67">
        <v>1</v>
      </c>
      <c r="M380" s="67"/>
      <c r="N380" s="67"/>
      <c r="O380" s="67"/>
      <c r="P380" s="89" t="s">
        <v>478</v>
      </c>
      <c r="Q380" s="31" t="s">
        <v>479</v>
      </c>
      <c r="R380" s="31">
        <f>SUM(I380:N380)/2</f>
        <v>1</v>
      </c>
      <c r="S380" s="30"/>
    </row>
    <row r="381" spans="1:19" ht="21">
      <c r="A381" s="31">
        <v>379</v>
      </c>
      <c r="B381" s="31" t="s">
        <v>527</v>
      </c>
      <c r="C381" s="30" t="s">
        <v>535</v>
      </c>
      <c r="D381" s="142">
        <v>1</v>
      </c>
      <c r="E381" s="142"/>
      <c r="F381" s="142">
        <v>1</v>
      </c>
      <c r="G381" s="142"/>
      <c r="H381" s="820"/>
      <c r="I381" s="67"/>
      <c r="J381" s="67">
        <v>1</v>
      </c>
      <c r="K381" s="67"/>
      <c r="L381" s="67">
        <v>1</v>
      </c>
      <c r="M381" s="67"/>
      <c r="N381" s="67"/>
      <c r="O381" s="67"/>
      <c r="P381" s="89" t="s">
        <v>478</v>
      </c>
      <c r="Q381" s="31" t="s">
        <v>479</v>
      </c>
      <c r="R381" s="31">
        <f>SUM(I381:N381)/2</f>
        <v>1</v>
      </c>
      <c r="S381" s="30"/>
    </row>
    <row r="382" spans="1:19" ht="21">
      <c r="A382" s="31">
        <v>380</v>
      </c>
      <c r="B382" s="31" t="s">
        <v>527</v>
      </c>
      <c r="C382" s="30" t="s">
        <v>536</v>
      </c>
      <c r="D382" s="142">
        <v>1</v>
      </c>
      <c r="E382" s="142"/>
      <c r="F382" s="142" t="s">
        <v>48</v>
      </c>
      <c r="G382" s="142">
        <v>1</v>
      </c>
      <c r="H382" s="820"/>
      <c r="I382" s="67"/>
      <c r="J382" s="67">
        <v>1</v>
      </c>
      <c r="K382" s="67"/>
      <c r="L382" s="67">
        <v>1</v>
      </c>
      <c r="M382" s="67"/>
      <c r="N382" s="67"/>
      <c r="O382" s="67"/>
      <c r="P382" s="89" t="s">
        <v>478</v>
      </c>
      <c r="Q382" s="31" t="s">
        <v>479</v>
      </c>
      <c r="R382" s="31">
        <f>SUM(I382:N382)/2</f>
        <v>1</v>
      </c>
      <c r="S382" s="30"/>
    </row>
    <row r="383" spans="1:19" ht="21">
      <c r="A383" s="31">
        <v>381</v>
      </c>
      <c r="B383" s="31" t="s">
        <v>527</v>
      </c>
      <c r="C383" s="30" t="s">
        <v>537</v>
      </c>
      <c r="D383" s="142">
        <v>1</v>
      </c>
      <c r="E383" s="142"/>
      <c r="F383" s="142"/>
      <c r="G383" s="142">
        <v>1</v>
      </c>
      <c r="H383" s="820"/>
      <c r="I383" s="67"/>
      <c r="J383" s="67">
        <v>1</v>
      </c>
      <c r="K383" s="67"/>
      <c r="L383" s="67">
        <v>1</v>
      </c>
      <c r="M383" s="67"/>
      <c r="N383" s="67"/>
      <c r="O383" s="67"/>
      <c r="P383" s="89" t="s">
        <v>478</v>
      </c>
      <c r="Q383" s="31" t="s">
        <v>479</v>
      </c>
      <c r="R383" s="31">
        <f>SUM(I383:N383)/2</f>
        <v>1</v>
      </c>
      <c r="S383" s="30"/>
    </row>
    <row r="384" spans="1:19" ht="21">
      <c r="A384" s="31">
        <v>383</v>
      </c>
      <c r="B384" s="31" t="s">
        <v>527</v>
      </c>
      <c r="C384" s="30" t="s">
        <v>1149</v>
      </c>
      <c r="D384" s="265">
        <v>1</v>
      </c>
      <c r="E384" s="265"/>
      <c r="F384" s="265"/>
      <c r="G384" s="265">
        <v>1</v>
      </c>
      <c r="H384" s="821"/>
      <c r="I384" s="44"/>
      <c r="J384" s="44">
        <v>1</v>
      </c>
      <c r="K384" s="44"/>
      <c r="L384" s="44">
        <v>1</v>
      </c>
      <c r="M384" s="30"/>
      <c r="N384" s="30"/>
      <c r="O384" s="30"/>
      <c r="P384" s="89" t="s">
        <v>478</v>
      </c>
      <c r="Q384" s="31" t="s">
        <v>1150</v>
      </c>
      <c r="R384" s="67">
        <v>1</v>
      </c>
      <c r="S384" s="30"/>
    </row>
    <row r="385" spans="1:19" ht="21">
      <c r="A385" s="31">
        <v>395</v>
      </c>
      <c r="B385" s="31" t="s">
        <v>549</v>
      </c>
      <c r="C385" s="30" t="s">
        <v>555</v>
      </c>
      <c r="D385" s="142">
        <v>1</v>
      </c>
      <c r="E385" s="142"/>
      <c r="F385" s="142">
        <v>1</v>
      </c>
      <c r="G385" s="142"/>
      <c r="H385" s="820"/>
      <c r="I385" s="67"/>
      <c r="J385" s="67">
        <v>1</v>
      </c>
      <c r="K385" s="67"/>
      <c r="L385" s="67">
        <v>1</v>
      </c>
      <c r="M385" s="67"/>
      <c r="N385" s="67"/>
      <c r="O385" s="67"/>
      <c r="P385" s="89" t="s">
        <v>478</v>
      </c>
      <c r="Q385" s="31" t="s">
        <v>479</v>
      </c>
      <c r="R385" s="31">
        <f>SUM(I385:N385)/2</f>
        <v>1</v>
      </c>
      <c r="S385" s="30"/>
    </row>
    <row r="386" spans="1:19" ht="21">
      <c r="A386" s="31">
        <v>400</v>
      </c>
      <c r="B386" s="31" t="s">
        <v>549</v>
      </c>
      <c r="C386" s="30" t="s">
        <v>562</v>
      </c>
      <c r="D386" s="142">
        <v>1</v>
      </c>
      <c r="E386" s="142"/>
      <c r="F386" s="142">
        <v>1</v>
      </c>
      <c r="G386" s="142"/>
      <c r="H386" s="820">
        <v>1</v>
      </c>
      <c r="I386" s="67"/>
      <c r="J386" s="67">
        <v>1</v>
      </c>
      <c r="K386" s="67"/>
      <c r="L386" s="67">
        <v>1</v>
      </c>
      <c r="M386" s="67"/>
      <c r="N386" s="67"/>
      <c r="O386" s="67"/>
      <c r="P386" s="89" t="s">
        <v>478</v>
      </c>
      <c r="Q386" s="31" t="s">
        <v>479</v>
      </c>
      <c r="R386" s="31">
        <f>SUM(I386:N386)/2</f>
        <v>1</v>
      </c>
      <c r="S386" s="30" t="s">
        <v>563</v>
      </c>
    </row>
    <row r="387" spans="1:19" ht="21">
      <c r="A387" s="31">
        <v>402</v>
      </c>
      <c r="B387" s="31" t="s">
        <v>549</v>
      </c>
      <c r="C387" s="30" t="s">
        <v>565</v>
      </c>
      <c r="D387" s="142">
        <v>1</v>
      </c>
      <c r="E387" s="142"/>
      <c r="F387" s="142">
        <v>1</v>
      </c>
      <c r="G387" s="142"/>
      <c r="H387" s="819"/>
      <c r="I387" s="67"/>
      <c r="J387" s="67">
        <v>1</v>
      </c>
      <c r="K387" s="67"/>
      <c r="L387" s="67">
        <v>1</v>
      </c>
      <c r="M387" s="67"/>
      <c r="N387" s="67"/>
      <c r="O387" s="67"/>
      <c r="P387" s="89" t="s">
        <v>478</v>
      </c>
      <c r="Q387" s="31" t="s">
        <v>479</v>
      </c>
      <c r="R387" s="31">
        <f>SUM(I387:N387)/2</f>
        <v>1</v>
      </c>
      <c r="S387" s="30"/>
    </row>
    <row r="388" spans="1:19" ht="21">
      <c r="A388" s="31">
        <v>403</v>
      </c>
      <c r="B388" s="31" t="s">
        <v>549</v>
      </c>
      <c r="C388" s="30" t="s">
        <v>566</v>
      </c>
      <c r="D388" s="142">
        <v>1</v>
      </c>
      <c r="E388" s="142"/>
      <c r="F388" s="142">
        <v>1</v>
      </c>
      <c r="G388" s="142"/>
      <c r="H388" s="819"/>
      <c r="I388" s="67"/>
      <c r="J388" s="67">
        <v>1</v>
      </c>
      <c r="K388" s="67"/>
      <c r="L388" s="67">
        <v>1</v>
      </c>
      <c r="M388" s="67"/>
      <c r="N388" s="67"/>
      <c r="O388" s="67"/>
      <c r="P388" s="89" t="s">
        <v>478</v>
      </c>
      <c r="Q388" s="31" t="s">
        <v>479</v>
      </c>
      <c r="R388" s="31">
        <f>SUM(I388:N388)/2</f>
        <v>1</v>
      </c>
      <c r="S388" s="30"/>
    </row>
    <row r="389" spans="1:19" ht="21">
      <c r="A389" s="31">
        <v>406</v>
      </c>
      <c r="B389" s="31" t="s">
        <v>569</v>
      </c>
      <c r="C389" s="30" t="s">
        <v>572</v>
      </c>
      <c r="D389" s="142">
        <v>1</v>
      </c>
      <c r="E389" s="142"/>
      <c r="F389" s="142">
        <v>1</v>
      </c>
      <c r="G389" s="142"/>
      <c r="H389" s="819"/>
      <c r="I389" s="67"/>
      <c r="J389" s="67">
        <v>1</v>
      </c>
      <c r="K389" s="67"/>
      <c r="L389" s="67">
        <v>1</v>
      </c>
      <c r="M389" s="67"/>
      <c r="N389" s="67"/>
      <c r="O389" s="67"/>
      <c r="P389" s="89" t="s">
        <v>478</v>
      </c>
      <c r="Q389" s="31" t="s">
        <v>479</v>
      </c>
      <c r="R389" s="31">
        <f>SUM(I389:N389)/2</f>
        <v>1</v>
      </c>
      <c r="S389" s="30"/>
    </row>
    <row r="390" spans="1:19" ht="21">
      <c r="A390" s="31">
        <v>407</v>
      </c>
      <c r="B390" s="31" t="s">
        <v>569</v>
      </c>
      <c r="C390" s="30" t="s">
        <v>573</v>
      </c>
      <c r="D390" s="142">
        <v>1</v>
      </c>
      <c r="E390" s="142"/>
      <c r="F390" s="142">
        <v>1</v>
      </c>
      <c r="G390" s="142"/>
      <c r="H390" s="819"/>
      <c r="I390" s="67"/>
      <c r="J390" s="67">
        <v>1</v>
      </c>
      <c r="K390" s="67"/>
      <c r="L390" s="67">
        <v>1</v>
      </c>
      <c r="M390" s="67"/>
      <c r="N390" s="67"/>
      <c r="O390" s="67"/>
      <c r="P390" s="89" t="s">
        <v>478</v>
      </c>
      <c r="Q390" s="31" t="s">
        <v>479</v>
      </c>
      <c r="R390" s="31">
        <f>SUM(I390:N390)/2</f>
        <v>1</v>
      </c>
      <c r="S390" s="30"/>
    </row>
    <row r="391" spans="1:19" ht="21">
      <c r="A391" s="31">
        <v>412</v>
      </c>
      <c r="B391" s="31" t="s">
        <v>569</v>
      </c>
      <c r="C391" s="30" t="s">
        <v>581</v>
      </c>
      <c r="D391" s="142">
        <v>1</v>
      </c>
      <c r="E391" s="142"/>
      <c r="F391" s="142">
        <v>1</v>
      </c>
      <c r="G391" s="142"/>
      <c r="H391" s="819"/>
      <c r="I391" s="67"/>
      <c r="J391" s="67">
        <v>1</v>
      </c>
      <c r="K391" s="67"/>
      <c r="L391" s="67">
        <v>1</v>
      </c>
      <c r="M391" s="67"/>
      <c r="N391" s="67"/>
      <c r="O391" s="67"/>
      <c r="P391" s="89" t="s">
        <v>478</v>
      </c>
      <c r="Q391" s="31" t="s">
        <v>479</v>
      </c>
      <c r="R391" s="31">
        <f>SUM(I391:N391)/2</f>
        <v>1</v>
      </c>
      <c r="S391" s="30"/>
    </row>
    <row r="392" spans="1:19" s="137" customFormat="1" ht="21">
      <c r="A392" s="56">
        <v>413</v>
      </c>
      <c r="B392" s="56" t="s">
        <v>569</v>
      </c>
      <c r="C392" s="139" t="s">
        <v>1176</v>
      </c>
      <c r="D392" s="627">
        <v>1</v>
      </c>
      <c r="E392" s="627"/>
      <c r="F392" s="627">
        <v>1</v>
      </c>
      <c r="G392" s="627"/>
      <c r="H392" s="820">
        <v>1</v>
      </c>
      <c r="I392" s="146"/>
      <c r="J392" s="146">
        <v>1</v>
      </c>
      <c r="K392" s="146"/>
      <c r="L392" s="146">
        <v>1</v>
      </c>
      <c r="M392" s="146"/>
      <c r="N392" s="146"/>
      <c r="O392" s="146"/>
      <c r="P392" s="104" t="s">
        <v>478</v>
      </c>
      <c r="Q392" s="56" t="s">
        <v>479</v>
      </c>
      <c r="R392" s="56">
        <f>SUM(I392:N392)/2</f>
        <v>1</v>
      </c>
      <c r="S392" s="139" t="s">
        <v>583</v>
      </c>
    </row>
    <row r="393" spans="1:19" ht="21">
      <c r="A393" s="31">
        <v>414</v>
      </c>
      <c r="B393" s="31" t="s">
        <v>569</v>
      </c>
      <c r="C393" s="30" t="s">
        <v>584</v>
      </c>
      <c r="D393" s="142">
        <v>1</v>
      </c>
      <c r="E393" s="142"/>
      <c r="F393" s="142">
        <v>1</v>
      </c>
      <c r="G393" s="142"/>
      <c r="H393" s="820"/>
      <c r="I393" s="67"/>
      <c r="J393" s="67">
        <v>1</v>
      </c>
      <c r="K393" s="67"/>
      <c r="L393" s="67">
        <v>1</v>
      </c>
      <c r="M393" s="67"/>
      <c r="N393" s="67"/>
      <c r="O393" s="67"/>
      <c r="P393" s="89" t="s">
        <v>478</v>
      </c>
      <c r="Q393" s="31" t="s">
        <v>479</v>
      </c>
      <c r="R393" s="31">
        <f>SUM(I393:N393)/2</f>
        <v>1</v>
      </c>
      <c r="S393" s="30"/>
    </row>
    <row r="394" spans="1:19" ht="21">
      <c r="A394" s="31">
        <v>415</v>
      </c>
      <c r="B394" s="31" t="s">
        <v>569</v>
      </c>
      <c r="C394" s="30" t="s">
        <v>585</v>
      </c>
      <c r="D394" s="142">
        <v>1</v>
      </c>
      <c r="E394" s="142"/>
      <c r="F394" s="142">
        <v>1</v>
      </c>
      <c r="G394" s="142"/>
      <c r="H394" s="820"/>
      <c r="I394" s="67"/>
      <c r="J394" s="67">
        <v>1</v>
      </c>
      <c r="K394" s="67"/>
      <c r="L394" s="67">
        <v>1</v>
      </c>
      <c r="M394" s="67"/>
      <c r="N394" s="67"/>
      <c r="O394" s="67"/>
      <c r="P394" s="89" t="s">
        <v>478</v>
      </c>
      <c r="Q394" s="31" t="s">
        <v>479</v>
      </c>
      <c r="R394" s="31">
        <f>SUM(I394:N394)/2</f>
        <v>1</v>
      </c>
      <c r="S394" s="30"/>
    </row>
    <row r="395" spans="1:19" ht="21">
      <c r="A395" s="31">
        <v>416</v>
      </c>
      <c r="B395" s="31" t="s">
        <v>569</v>
      </c>
      <c r="C395" s="30" t="s">
        <v>586</v>
      </c>
      <c r="D395" s="142">
        <v>1</v>
      </c>
      <c r="E395" s="142"/>
      <c r="F395" s="142">
        <v>1</v>
      </c>
      <c r="G395" s="142"/>
      <c r="H395" s="820"/>
      <c r="I395" s="67"/>
      <c r="J395" s="67">
        <v>1</v>
      </c>
      <c r="K395" s="67"/>
      <c r="L395" s="67">
        <v>1</v>
      </c>
      <c r="M395" s="67"/>
      <c r="N395" s="67"/>
      <c r="O395" s="67"/>
      <c r="P395" s="89" t="s">
        <v>478</v>
      </c>
      <c r="Q395" s="31" t="s">
        <v>479</v>
      </c>
      <c r="R395" s="31">
        <f>SUM(I395:N395)/2</f>
        <v>1</v>
      </c>
      <c r="S395" s="30"/>
    </row>
    <row r="396" spans="1:19" ht="21">
      <c r="A396" s="31">
        <v>417</v>
      </c>
      <c r="B396" s="31" t="s">
        <v>569</v>
      </c>
      <c r="C396" s="30" t="s">
        <v>587</v>
      </c>
      <c r="D396" s="142">
        <v>1</v>
      </c>
      <c r="E396" s="142"/>
      <c r="F396" s="142">
        <v>1</v>
      </c>
      <c r="G396" s="142"/>
      <c r="H396" s="819"/>
      <c r="I396" s="67"/>
      <c r="J396" s="67">
        <v>1</v>
      </c>
      <c r="K396" s="67"/>
      <c r="L396" s="67">
        <v>1</v>
      </c>
      <c r="M396" s="67"/>
      <c r="N396" s="67"/>
      <c r="O396" s="67"/>
      <c r="P396" s="89" t="s">
        <v>478</v>
      </c>
      <c r="Q396" s="31" t="s">
        <v>479</v>
      </c>
      <c r="R396" s="31">
        <f>SUM(I396:N396)/2</f>
        <v>1</v>
      </c>
      <c r="S396" s="30"/>
    </row>
    <row r="397" spans="1:19" ht="21">
      <c r="A397" s="31">
        <v>418</v>
      </c>
      <c r="B397" s="31" t="s">
        <v>569</v>
      </c>
      <c r="C397" s="30" t="s">
        <v>588</v>
      </c>
      <c r="D397" s="142">
        <v>1</v>
      </c>
      <c r="E397" s="142"/>
      <c r="F397" s="142">
        <v>1</v>
      </c>
      <c r="G397" s="142"/>
      <c r="H397" s="819"/>
      <c r="I397" s="67"/>
      <c r="J397" s="67">
        <v>1</v>
      </c>
      <c r="K397" s="67"/>
      <c r="L397" s="67">
        <v>1</v>
      </c>
      <c r="M397" s="67"/>
      <c r="N397" s="67"/>
      <c r="O397" s="67"/>
      <c r="P397" s="89" t="s">
        <v>478</v>
      </c>
      <c r="Q397" s="31" t="s">
        <v>479</v>
      </c>
      <c r="R397" s="31">
        <f>SUM(I397:N397)/2</f>
        <v>1</v>
      </c>
      <c r="S397" s="30"/>
    </row>
    <row r="398" spans="1:19" ht="21">
      <c r="A398" s="31">
        <v>420</v>
      </c>
      <c r="B398" s="31" t="s">
        <v>569</v>
      </c>
      <c r="C398" s="30" t="s">
        <v>590</v>
      </c>
      <c r="D398" s="142">
        <v>1</v>
      </c>
      <c r="E398" s="142"/>
      <c r="F398" s="142">
        <v>1</v>
      </c>
      <c r="G398" s="142"/>
      <c r="H398" s="819"/>
      <c r="I398" s="67"/>
      <c r="J398" s="67">
        <v>1</v>
      </c>
      <c r="K398" s="67"/>
      <c r="L398" s="67">
        <v>1</v>
      </c>
      <c r="M398" s="67"/>
      <c r="N398" s="67"/>
      <c r="O398" s="67"/>
      <c r="P398" s="89" t="s">
        <v>478</v>
      </c>
      <c r="Q398" s="31" t="s">
        <v>479</v>
      </c>
      <c r="R398" s="31">
        <f>SUM(I398:N398)/2</f>
        <v>1</v>
      </c>
      <c r="S398" s="30"/>
    </row>
    <row r="399" spans="1:19" ht="21">
      <c r="A399" s="31">
        <v>421</v>
      </c>
      <c r="B399" s="31" t="s">
        <v>569</v>
      </c>
      <c r="C399" s="30" t="s">
        <v>591</v>
      </c>
      <c r="D399" s="142">
        <v>1</v>
      </c>
      <c r="E399" s="142"/>
      <c r="F399" s="142" t="s">
        <v>48</v>
      </c>
      <c r="G399" s="142">
        <v>1</v>
      </c>
      <c r="H399" s="819"/>
      <c r="I399" s="67"/>
      <c r="J399" s="67">
        <v>1</v>
      </c>
      <c r="K399" s="67"/>
      <c r="L399" s="67">
        <v>1</v>
      </c>
      <c r="M399" s="67"/>
      <c r="N399" s="67"/>
      <c r="O399" s="67"/>
      <c r="P399" s="89" t="s">
        <v>478</v>
      </c>
      <c r="Q399" s="31" t="s">
        <v>479</v>
      </c>
      <c r="R399" s="31">
        <f>SUM(I399:N399)/2</f>
        <v>1</v>
      </c>
      <c r="S399" s="30"/>
    </row>
    <row r="400" spans="1:19" ht="21">
      <c r="A400" s="31">
        <v>422</v>
      </c>
      <c r="B400" s="31" t="s">
        <v>569</v>
      </c>
      <c r="C400" s="30" t="s">
        <v>592</v>
      </c>
      <c r="D400" s="142">
        <v>1</v>
      </c>
      <c r="E400" s="142"/>
      <c r="F400" s="142"/>
      <c r="G400" s="142">
        <v>1</v>
      </c>
      <c r="H400" s="819"/>
      <c r="I400" s="67"/>
      <c r="J400" s="67">
        <v>1</v>
      </c>
      <c r="K400" s="67"/>
      <c r="L400" s="67">
        <v>1</v>
      </c>
      <c r="M400" s="67"/>
      <c r="N400" s="67"/>
      <c r="O400" s="67"/>
      <c r="P400" s="89" t="s">
        <v>478</v>
      </c>
      <c r="Q400" s="31" t="s">
        <v>479</v>
      </c>
      <c r="R400" s="31">
        <f>SUM(I400:N400)/2</f>
        <v>1</v>
      </c>
      <c r="S400" s="30"/>
    </row>
    <row r="401" spans="1:19" ht="21">
      <c r="A401" s="31">
        <v>423</v>
      </c>
      <c r="B401" s="31" t="s">
        <v>569</v>
      </c>
      <c r="C401" s="30" t="s">
        <v>593</v>
      </c>
      <c r="D401" s="142">
        <v>1</v>
      </c>
      <c r="E401" s="142"/>
      <c r="F401" s="142">
        <v>1</v>
      </c>
      <c r="G401" s="142"/>
      <c r="H401" s="819"/>
      <c r="I401" s="67"/>
      <c r="J401" s="67">
        <v>1</v>
      </c>
      <c r="K401" s="67"/>
      <c r="L401" s="67">
        <v>1</v>
      </c>
      <c r="M401" s="67"/>
      <c r="N401" s="67"/>
      <c r="O401" s="67"/>
      <c r="P401" s="89" t="s">
        <v>478</v>
      </c>
      <c r="Q401" s="31" t="s">
        <v>479</v>
      </c>
      <c r="R401" s="31">
        <f>SUM(I401:N401)/2</f>
        <v>1</v>
      </c>
      <c r="S401" s="30"/>
    </row>
    <row r="402" spans="1:19" ht="21">
      <c r="A402" s="31">
        <v>424</v>
      </c>
      <c r="B402" s="31" t="s">
        <v>569</v>
      </c>
      <c r="C402" s="30" t="s">
        <v>594</v>
      </c>
      <c r="D402" s="142">
        <v>1</v>
      </c>
      <c r="E402" s="142"/>
      <c r="F402" s="142"/>
      <c r="G402" s="142">
        <v>1</v>
      </c>
      <c r="H402" s="819"/>
      <c r="I402" s="67"/>
      <c r="J402" s="67">
        <v>1</v>
      </c>
      <c r="K402" s="67"/>
      <c r="L402" s="67">
        <v>1</v>
      </c>
      <c r="M402" s="67"/>
      <c r="N402" s="67"/>
      <c r="O402" s="67"/>
      <c r="P402" s="89" t="s">
        <v>478</v>
      </c>
      <c r="Q402" s="31" t="s">
        <v>479</v>
      </c>
      <c r="R402" s="31">
        <f>SUM(I402:N402)/2</f>
        <v>1</v>
      </c>
      <c r="S402" s="30"/>
    </row>
    <row r="403" spans="1:19" ht="21">
      <c r="A403" s="31">
        <v>425</v>
      </c>
      <c r="B403" s="31" t="s">
        <v>569</v>
      </c>
      <c r="C403" s="30" t="s">
        <v>595</v>
      </c>
      <c r="D403" s="142">
        <v>1</v>
      </c>
      <c r="E403" s="142"/>
      <c r="F403" s="142"/>
      <c r="G403" s="142">
        <v>1</v>
      </c>
      <c r="H403" s="819"/>
      <c r="I403" s="67"/>
      <c r="J403" s="67">
        <v>1</v>
      </c>
      <c r="K403" s="67"/>
      <c r="L403" s="67">
        <v>1</v>
      </c>
      <c r="M403" s="67"/>
      <c r="N403" s="67"/>
      <c r="O403" s="67"/>
      <c r="P403" s="89" t="s">
        <v>478</v>
      </c>
      <c r="Q403" s="31" t="s">
        <v>479</v>
      </c>
      <c r="R403" s="31">
        <f>SUM(I403:N403)/2</f>
        <v>1</v>
      </c>
      <c r="S403" s="30"/>
    </row>
    <row r="404" spans="1:22" ht="21">
      <c r="A404" s="31">
        <v>349</v>
      </c>
      <c r="B404" s="31" t="s">
        <v>490</v>
      </c>
      <c r="C404" s="30" t="s">
        <v>491</v>
      </c>
      <c r="D404" s="142">
        <v>1</v>
      </c>
      <c r="E404" s="142"/>
      <c r="F404" s="142">
        <v>1</v>
      </c>
      <c r="G404" s="142"/>
      <c r="H404" s="819"/>
      <c r="I404" s="67"/>
      <c r="J404" s="67">
        <v>1</v>
      </c>
      <c r="K404" s="67"/>
      <c r="L404" s="67"/>
      <c r="M404" s="67">
        <v>1</v>
      </c>
      <c r="N404" s="67"/>
      <c r="O404" s="67"/>
      <c r="P404" s="89" t="s">
        <v>478</v>
      </c>
      <c r="Q404" s="31" t="s">
        <v>479</v>
      </c>
      <c r="R404" s="31">
        <f>SUM(I404:N404)/2</f>
        <v>1</v>
      </c>
      <c r="S404" s="30"/>
      <c r="V404" s="759">
        <f>SUM(M404:M418)</f>
        <v>15</v>
      </c>
    </row>
    <row r="405" spans="1:19" ht="21">
      <c r="A405" s="31">
        <v>366</v>
      </c>
      <c r="B405" s="31" t="s">
        <v>513</v>
      </c>
      <c r="C405" s="30" t="s">
        <v>516</v>
      </c>
      <c r="D405" s="142">
        <v>1</v>
      </c>
      <c r="E405" s="142"/>
      <c r="F405" s="142">
        <v>1</v>
      </c>
      <c r="G405" s="142"/>
      <c r="H405" s="819"/>
      <c r="I405" s="67"/>
      <c r="J405" s="67">
        <v>1</v>
      </c>
      <c r="K405" s="67"/>
      <c r="L405" s="67"/>
      <c r="M405" s="67">
        <v>1</v>
      </c>
      <c r="N405" s="67"/>
      <c r="O405" s="67"/>
      <c r="P405" s="89" t="s">
        <v>478</v>
      </c>
      <c r="Q405" s="31" t="s">
        <v>479</v>
      </c>
      <c r="R405" s="31">
        <f>SUM(I405:N405)/2</f>
        <v>1</v>
      </c>
      <c r="S405" s="30"/>
    </row>
    <row r="406" spans="1:19" ht="21">
      <c r="A406" s="31">
        <v>367</v>
      </c>
      <c r="B406" s="31" t="s">
        <v>513</v>
      </c>
      <c r="C406" s="30" t="s">
        <v>517</v>
      </c>
      <c r="D406" s="142">
        <v>1</v>
      </c>
      <c r="E406" s="142"/>
      <c r="F406" s="142">
        <v>1</v>
      </c>
      <c r="G406" s="142"/>
      <c r="H406" s="819"/>
      <c r="I406" s="67"/>
      <c r="J406" s="67">
        <v>1</v>
      </c>
      <c r="K406" s="67"/>
      <c r="L406" s="67"/>
      <c r="M406" s="67">
        <v>1</v>
      </c>
      <c r="N406" s="67"/>
      <c r="O406" s="67"/>
      <c r="P406" s="89" t="s">
        <v>478</v>
      </c>
      <c r="Q406" s="31" t="s">
        <v>479</v>
      </c>
      <c r="R406" s="31">
        <f>SUM(I406:N406)/2</f>
        <v>1</v>
      </c>
      <c r="S406" s="30" t="s">
        <v>518</v>
      </c>
    </row>
    <row r="407" spans="1:19" ht="21">
      <c r="A407" s="31">
        <v>374</v>
      </c>
      <c r="B407" s="31" t="s">
        <v>527</v>
      </c>
      <c r="C407" s="30" t="s">
        <v>529</v>
      </c>
      <c r="D407" s="142">
        <v>1</v>
      </c>
      <c r="E407" s="142"/>
      <c r="F407" s="142">
        <v>1</v>
      </c>
      <c r="G407" s="142"/>
      <c r="H407" s="819"/>
      <c r="I407" s="67"/>
      <c r="J407" s="67">
        <v>1</v>
      </c>
      <c r="K407" s="67"/>
      <c r="L407" s="67"/>
      <c r="M407" s="67">
        <v>1</v>
      </c>
      <c r="N407" s="67"/>
      <c r="O407" s="67"/>
      <c r="P407" s="89" t="s">
        <v>478</v>
      </c>
      <c r="Q407" s="31" t="s">
        <v>479</v>
      </c>
      <c r="R407" s="31">
        <f>SUM(I407:N407)/2</f>
        <v>1</v>
      </c>
      <c r="S407" s="30"/>
    </row>
    <row r="408" spans="1:19" ht="21">
      <c r="A408" s="31">
        <v>384</v>
      </c>
      <c r="B408" s="31" t="s">
        <v>954</v>
      </c>
      <c r="C408" s="30" t="s">
        <v>540</v>
      </c>
      <c r="D408" s="142">
        <v>1</v>
      </c>
      <c r="E408" s="142"/>
      <c r="F408" s="142">
        <v>1</v>
      </c>
      <c r="G408" s="142"/>
      <c r="H408" s="820"/>
      <c r="I408" s="67"/>
      <c r="J408" s="67">
        <v>1</v>
      </c>
      <c r="K408" s="67"/>
      <c r="L408" s="67"/>
      <c r="M408" s="67">
        <v>1</v>
      </c>
      <c r="N408" s="67"/>
      <c r="O408" s="67"/>
      <c r="P408" s="89" t="s">
        <v>478</v>
      </c>
      <c r="Q408" s="31" t="s">
        <v>479</v>
      </c>
      <c r="R408" s="31">
        <f>SUM(I408:N408)/2</f>
        <v>1</v>
      </c>
      <c r="S408" s="30"/>
    </row>
    <row r="409" spans="1:19" ht="21">
      <c r="A409" s="31">
        <v>386</v>
      </c>
      <c r="B409" s="31" t="s">
        <v>954</v>
      </c>
      <c r="C409" s="30" t="s">
        <v>543</v>
      </c>
      <c r="D409" s="142">
        <v>1</v>
      </c>
      <c r="E409" s="142"/>
      <c r="F409" s="142">
        <v>1</v>
      </c>
      <c r="G409" s="142"/>
      <c r="H409" s="820"/>
      <c r="I409" s="67"/>
      <c r="J409" s="67">
        <v>1</v>
      </c>
      <c r="K409" s="67"/>
      <c r="L409" s="67"/>
      <c r="M409" s="67">
        <v>1</v>
      </c>
      <c r="N409" s="67"/>
      <c r="O409" s="67"/>
      <c r="P409" s="89" t="s">
        <v>478</v>
      </c>
      <c r="Q409" s="31" t="s">
        <v>479</v>
      </c>
      <c r="R409" s="31">
        <f>SUM(I409:N409)/2</f>
        <v>1</v>
      </c>
      <c r="S409" s="30"/>
    </row>
    <row r="410" spans="1:19" ht="21">
      <c r="A410" s="31">
        <v>387</v>
      </c>
      <c r="B410" s="31" t="s">
        <v>954</v>
      </c>
      <c r="C410" s="30" t="s">
        <v>544</v>
      </c>
      <c r="D410" s="142">
        <v>1</v>
      </c>
      <c r="E410" s="142"/>
      <c r="F410" s="142">
        <v>1</v>
      </c>
      <c r="G410" s="142"/>
      <c r="H410" s="820"/>
      <c r="I410" s="67"/>
      <c r="J410" s="67">
        <v>1</v>
      </c>
      <c r="K410" s="67"/>
      <c r="L410" s="67"/>
      <c r="M410" s="67">
        <v>1</v>
      </c>
      <c r="N410" s="67"/>
      <c r="O410" s="67"/>
      <c r="P410" s="89" t="s">
        <v>478</v>
      </c>
      <c r="Q410" s="31" t="s">
        <v>479</v>
      </c>
      <c r="R410" s="31">
        <f>SUM(I410:N410)/2</f>
        <v>1</v>
      </c>
      <c r="S410" s="30" t="s">
        <v>545</v>
      </c>
    </row>
    <row r="411" spans="1:19" ht="21">
      <c r="A411" s="31">
        <v>391</v>
      </c>
      <c r="B411" s="31" t="s">
        <v>549</v>
      </c>
      <c r="C411" s="30" t="s">
        <v>551</v>
      </c>
      <c r="D411" s="142">
        <v>1</v>
      </c>
      <c r="E411" s="142"/>
      <c r="F411" s="142">
        <v>1</v>
      </c>
      <c r="G411" s="142"/>
      <c r="H411" s="820"/>
      <c r="I411" s="67"/>
      <c r="J411" s="67">
        <v>1</v>
      </c>
      <c r="K411" s="67"/>
      <c r="L411" s="67"/>
      <c r="M411" s="67">
        <v>1</v>
      </c>
      <c r="N411" s="67"/>
      <c r="O411" s="67"/>
      <c r="P411" s="89" t="s">
        <v>478</v>
      </c>
      <c r="Q411" s="31" t="s">
        <v>479</v>
      </c>
      <c r="R411" s="31">
        <f>SUM(I411:N411)/2</f>
        <v>1</v>
      </c>
      <c r="S411" s="30"/>
    </row>
    <row r="412" spans="1:19" ht="21">
      <c r="A412" s="31">
        <v>392</v>
      </c>
      <c r="B412" s="31" t="s">
        <v>549</v>
      </c>
      <c r="C412" s="30" t="s">
        <v>552</v>
      </c>
      <c r="D412" s="142">
        <v>1</v>
      </c>
      <c r="E412" s="142"/>
      <c r="F412" s="142">
        <v>1</v>
      </c>
      <c r="G412" s="142"/>
      <c r="H412" s="820"/>
      <c r="I412" s="67"/>
      <c r="J412" s="67">
        <v>1</v>
      </c>
      <c r="K412" s="67"/>
      <c r="L412" s="67"/>
      <c r="M412" s="67">
        <v>1</v>
      </c>
      <c r="N412" s="67"/>
      <c r="O412" s="67"/>
      <c r="P412" s="89" t="s">
        <v>478</v>
      </c>
      <c r="Q412" s="31" t="s">
        <v>479</v>
      </c>
      <c r="R412" s="31">
        <f>SUM(I412:N412)/2</f>
        <v>1</v>
      </c>
      <c r="S412" s="30"/>
    </row>
    <row r="413" spans="1:19" ht="21">
      <c r="A413" s="31">
        <v>393</v>
      </c>
      <c r="B413" s="31" t="s">
        <v>549</v>
      </c>
      <c r="C413" s="30" t="s">
        <v>553</v>
      </c>
      <c r="D413" s="142">
        <v>1</v>
      </c>
      <c r="E413" s="142"/>
      <c r="F413" s="142">
        <v>1</v>
      </c>
      <c r="G413" s="142"/>
      <c r="H413" s="820"/>
      <c r="I413" s="67"/>
      <c r="J413" s="67">
        <v>1</v>
      </c>
      <c r="K413" s="67"/>
      <c r="L413" s="67"/>
      <c r="M413" s="67">
        <v>1</v>
      </c>
      <c r="N413" s="67"/>
      <c r="O413" s="67"/>
      <c r="P413" s="89" t="s">
        <v>478</v>
      </c>
      <c r="Q413" s="31" t="s">
        <v>479</v>
      </c>
      <c r="R413" s="31">
        <f>SUM(I413:N413)/2</f>
        <v>1</v>
      </c>
      <c r="S413" s="30"/>
    </row>
    <row r="414" spans="1:19" ht="21">
      <c r="A414" s="31">
        <v>396</v>
      </c>
      <c r="B414" s="31" t="s">
        <v>549</v>
      </c>
      <c r="C414" s="30" t="s">
        <v>556</v>
      </c>
      <c r="D414" s="142">
        <v>1</v>
      </c>
      <c r="E414" s="142"/>
      <c r="F414" s="142">
        <v>1</v>
      </c>
      <c r="G414" s="142"/>
      <c r="H414" s="819"/>
      <c r="I414" s="67"/>
      <c r="J414" s="67">
        <v>1</v>
      </c>
      <c r="K414" s="67"/>
      <c r="L414" s="67"/>
      <c r="M414" s="67">
        <v>1</v>
      </c>
      <c r="N414" s="67"/>
      <c r="O414" s="67"/>
      <c r="P414" s="89" t="s">
        <v>478</v>
      </c>
      <c r="Q414" s="31" t="s">
        <v>479</v>
      </c>
      <c r="R414" s="31">
        <f>SUM(I414:N414)/2</f>
        <v>1</v>
      </c>
      <c r="S414" s="30" t="s">
        <v>557</v>
      </c>
    </row>
    <row r="415" spans="1:19" ht="21">
      <c r="A415" s="31">
        <v>397</v>
      </c>
      <c r="B415" s="31" t="s">
        <v>549</v>
      </c>
      <c r="C415" s="30" t="s">
        <v>558</v>
      </c>
      <c r="D415" s="142">
        <v>1</v>
      </c>
      <c r="E415" s="142"/>
      <c r="F415" s="142">
        <v>1</v>
      </c>
      <c r="G415" s="142"/>
      <c r="H415" s="819"/>
      <c r="I415" s="67"/>
      <c r="J415" s="67">
        <v>1</v>
      </c>
      <c r="K415" s="67"/>
      <c r="L415" s="67"/>
      <c r="M415" s="67">
        <v>1</v>
      </c>
      <c r="N415" s="67"/>
      <c r="O415" s="67"/>
      <c r="P415" s="89" t="s">
        <v>478</v>
      </c>
      <c r="Q415" s="31" t="s">
        <v>479</v>
      </c>
      <c r="R415" s="31">
        <f>SUM(I415:N415)/2</f>
        <v>1</v>
      </c>
      <c r="S415" s="30"/>
    </row>
    <row r="416" spans="1:19" ht="21">
      <c r="A416" s="31">
        <v>398</v>
      </c>
      <c r="B416" s="31" t="s">
        <v>549</v>
      </c>
      <c r="C416" s="30" t="s">
        <v>559</v>
      </c>
      <c r="D416" s="142">
        <v>1</v>
      </c>
      <c r="E416" s="142"/>
      <c r="F416" s="142">
        <v>1</v>
      </c>
      <c r="G416" s="142"/>
      <c r="H416" s="819"/>
      <c r="I416" s="67"/>
      <c r="J416" s="67">
        <v>1</v>
      </c>
      <c r="K416" s="67"/>
      <c r="L416" s="67"/>
      <c r="M416" s="67">
        <v>1</v>
      </c>
      <c r="N416" s="67"/>
      <c r="O416" s="67"/>
      <c r="P416" s="89" t="s">
        <v>478</v>
      </c>
      <c r="Q416" s="31" t="s">
        <v>479</v>
      </c>
      <c r="R416" s="31">
        <f>SUM(I416:N416)/2</f>
        <v>1</v>
      </c>
      <c r="S416" s="30" t="s">
        <v>560</v>
      </c>
    </row>
    <row r="417" spans="1:19" ht="21">
      <c r="A417" s="31">
        <v>408</v>
      </c>
      <c r="B417" s="31" t="s">
        <v>569</v>
      </c>
      <c r="C417" s="30" t="s">
        <v>574</v>
      </c>
      <c r="D417" s="142">
        <v>1</v>
      </c>
      <c r="E417" s="142"/>
      <c r="F417" s="142">
        <v>1</v>
      </c>
      <c r="G417" s="142"/>
      <c r="H417" s="819"/>
      <c r="I417" s="67"/>
      <c r="J417" s="67">
        <v>1</v>
      </c>
      <c r="K417" s="67"/>
      <c r="L417" s="67"/>
      <c r="M417" s="67">
        <v>1</v>
      </c>
      <c r="N417" s="67"/>
      <c r="O417" s="67"/>
      <c r="P417" s="89" t="s">
        <v>478</v>
      </c>
      <c r="Q417" s="31" t="s">
        <v>479</v>
      </c>
      <c r="R417" s="31">
        <f>SUM(I417:N417)/2</f>
        <v>1</v>
      </c>
      <c r="S417" s="30" t="s">
        <v>575</v>
      </c>
    </row>
    <row r="418" spans="1:19" ht="21">
      <c r="A418" s="31">
        <v>409</v>
      </c>
      <c r="B418" s="31" t="s">
        <v>569</v>
      </c>
      <c r="C418" s="30" t="s">
        <v>576</v>
      </c>
      <c r="D418" s="142">
        <v>1</v>
      </c>
      <c r="E418" s="142"/>
      <c r="F418" s="142">
        <v>1</v>
      </c>
      <c r="G418" s="142"/>
      <c r="H418" s="819"/>
      <c r="I418" s="67"/>
      <c r="J418" s="67">
        <v>1</v>
      </c>
      <c r="K418" s="67"/>
      <c r="L418" s="67"/>
      <c r="M418" s="67">
        <v>1</v>
      </c>
      <c r="N418" s="67"/>
      <c r="O418" s="67"/>
      <c r="P418" s="89" t="s">
        <v>478</v>
      </c>
      <c r="Q418" s="31" t="s">
        <v>479</v>
      </c>
      <c r="R418" s="31">
        <f>SUM(I418:N418)/2</f>
        <v>1</v>
      </c>
      <c r="S418" s="30" t="s">
        <v>577</v>
      </c>
    </row>
    <row r="419" spans="1:19" ht="21">
      <c r="A419" s="31">
        <v>399</v>
      </c>
      <c r="B419" s="31" t="s">
        <v>549</v>
      </c>
      <c r="C419" s="30" t="s">
        <v>561</v>
      </c>
      <c r="D419" s="142">
        <v>1</v>
      </c>
      <c r="E419" s="142"/>
      <c r="F419" s="142">
        <v>1</v>
      </c>
      <c r="G419" s="142"/>
      <c r="H419" s="819"/>
      <c r="I419" s="67"/>
      <c r="J419" s="67" t="s">
        <v>48</v>
      </c>
      <c r="K419" s="67">
        <v>1</v>
      </c>
      <c r="L419" s="67"/>
      <c r="M419" s="67">
        <v>1</v>
      </c>
      <c r="N419" s="67"/>
      <c r="O419" s="67"/>
      <c r="P419" s="89" t="s">
        <v>478</v>
      </c>
      <c r="Q419" s="31" t="s">
        <v>479</v>
      </c>
      <c r="R419" s="31">
        <f>SUM(I419:N419)/2</f>
        <v>1</v>
      </c>
      <c r="S419" s="30"/>
    </row>
    <row r="420" spans="1:22" ht="21">
      <c r="A420" s="31">
        <v>355</v>
      </c>
      <c r="B420" s="31" t="s">
        <v>490</v>
      </c>
      <c r="C420" s="30" t="s">
        <v>499</v>
      </c>
      <c r="D420" s="142">
        <v>1</v>
      </c>
      <c r="E420" s="142"/>
      <c r="F420" s="142">
        <v>1</v>
      </c>
      <c r="G420" s="142"/>
      <c r="H420" s="819"/>
      <c r="I420" s="67"/>
      <c r="J420" s="67"/>
      <c r="K420" s="67">
        <v>1</v>
      </c>
      <c r="L420" s="67">
        <v>1</v>
      </c>
      <c r="M420" s="67"/>
      <c r="N420" s="67"/>
      <c r="O420" s="67"/>
      <c r="P420" s="89" t="s">
        <v>478</v>
      </c>
      <c r="Q420" s="31" t="s">
        <v>479</v>
      </c>
      <c r="R420" s="31">
        <f>SUM(I420:N420)/2</f>
        <v>1</v>
      </c>
      <c r="S420" s="30"/>
      <c r="V420" s="759">
        <f>SUM(L420:L425)</f>
        <v>6</v>
      </c>
    </row>
    <row r="421" spans="1:19" ht="21">
      <c r="A421" s="31">
        <v>361</v>
      </c>
      <c r="B421" s="31" t="s">
        <v>506</v>
      </c>
      <c r="C421" s="30" t="s">
        <v>507</v>
      </c>
      <c r="D421" s="142">
        <v>1</v>
      </c>
      <c r="E421" s="142"/>
      <c r="F421" s="142">
        <v>1</v>
      </c>
      <c r="G421" s="142" t="s">
        <v>48</v>
      </c>
      <c r="H421" s="819" t="s">
        <v>48</v>
      </c>
      <c r="I421" s="67"/>
      <c r="J421" s="67"/>
      <c r="K421" s="67">
        <v>1</v>
      </c>
      <c r="L421" s="67">
        <v>1</v>
      </c>
      <c r="M421" s="67"/>
      <c r="N421" s="67"/>
      <c r="O421" s="67"/>
      <c r="P421" s="89" t="s">
        <v>478</v>
      </c>
      <c r="Q421" s="31" t="s">
        <v>479</v>
      </c>
      <c r="R421" s="31">
        <f>SUM(I421:N421)/2</f>
        <v>1</v>
      </c>
      <c r="S421" s="30"/>
    </row>
    <row r="422" spans="1:19" s="597" customFormat="1" ht="21">
      <c r="A422" s="593">
        <v>363</v>
      </c>
      <c r="B422" s="593" t="s">
        <v>506</v>
      </c>
      <c r="C422" s="596" t="s">
        <v>1156</v>
      </c>
      <c r="D422" s="600">
        <v>1</v>
      </c>
      <c r="E422" s="600"/>
      <c r="F422" s="600">
        <v>1</v>
      </c>
      <c r="G422" s="600"/>
      <c r="H422" s="819"/>
      <c r="I422" s="594"/>
      <c r="J422" s="594"/>
      <c r="K422" s="594">
        <v>1</v>
      </c>
      <c r="L422" s="594">
        <v>1</v>
      </c>
      <c r="M422" s="594"/>
      <c r="N422" s="594"/>
      <c r="O422" s="594"/>
      <c r="P422" s="595" t="s">
        <v>478</v>
      </c>
      <c r="Q422" s="593" t="s">
        <v>479</v>
      </c>
      <c r="R422" s="593">
        <f>SUM(I422:N422)/2</f>
        <v>1</v>
      </c>
      <c r="S422" s="596" t="s">
        <v>510</v>
      </c>
    </row>
    <row r="423" spans="1:19" ht="21">
      <c r="A423" s="31">
        <v>371</v>
      </c>
      <c r="B423" s="31" t="s">
        <v>513</v>
      </c>
      <c r="C423" s="30" t="s">
        <v>525</v>
      </c>
      <c r="D423" s="142">
        <v>1</v>
      </c>
      <c r="E423" s="142"/>
      <c r="F423" s="142">
        <v>1</v>
      </c>
      <c r="G423" s="142"/>
      <c r="H423" s="819"/>
      <c r="I423" s="67"/>
      <c r="J423" s="67"/>
      <c r="K423" s="67">
        <v>1</v>
      </c>
      <c r="L423" s="67">
        <v>1</v>
      </c>
      <c r="M423" s="67"/>
      <c r="N423" s="67"/>
      <c r="O423" s="67"/>
      <c r="P423" s="89" t="s">
        <v>478</v>
      </c>
      <c r="Q423" s="31" t="s">
        <v>479</v>
      </c>
      <c r="R423" s="31">
        <f>SUM(I423:N423)/2</f>
        <v>1</v>
      </c>
      <c r="S423" s="30"/>
    </row>
    <row r="424" spans="1:19" ht="21">
      <c r="A424" s="31">
        <v>377</v>
      </c>
      <c r="B424" s="31" t="s">
        <v>527</v>
      </c>
      <c r="C424" s="30" t="s">
        <v>533</v>
      </c>
      <c r="D424" s="142">
        <v>1</v>
      </c>
      <c r="E424" s="142"/>
      <c r="F424" s="142">
        <v>1</v>
      </c>
      <c r="G424" s="142"/>
      <c r="H424" s="820"/>
      <c r="I424" s="67"/>
      <c r="J424" s="67"/>
      <c r="K424" s="67">
        <v>1</v>
      </c>
      <c r="L424" s="67">
        <v>1</v>
      </c>
      <c r="M424" s="67"/>
      <c r="N424" s="67"/>
      <c r="O424" s="67"/>
      <c r="P424" s="89" t="s">
        <v>478</v>
      </c>
      <c r="Q424" s="31" t="s">
        <v>479</v>
      </c>
      <c r="R424" s="31">
        <f>SUM(I424:N424)/2</f>
        <v>1</v>
      </c>
      <c r="S424" s="30"/>
    </row>
    <row r="425" spans="1:19" ht="21">
      <c r="A425" s="31">
        <v>410</v>
      </c>
      <c r="B425" s="31" t="s">
        <v>569</v>
      </c>
      <c r="C425" s="30" t="s">
        <v>578</v>
      </c>
      <c r="D425" s="142">
        <v>1</v>
      </c>
      <c r="E425" s="142"/>
      <c r="F425" s="142">
        <v>1</v>
      </c>
      <c r="G425" s="142"/>
      <c r="H425" s="819"/>
      <c r="I425" s="67"/>
      <c r="J425" s="67"/>
      <c r="K425" s="67">
        <v>1</v>
      </c>
      <c r="L425" s="67">
        <v>1</v>
      </c>
      <c r="M425" s="67"/>
      <c r="N425" s="67"/>
      <c r="O425" s="67"/>
      <c r="P425" s="89" t="s">
        <v>478</v>
      </c>
      <c r="Q425" s="31" t="s">
        <v>479</v>
      </c>
      <c r="R425" s="31">
        <f>SUM(I425:N425)/2</f>
        <v>1</v>
      </c>
      <c r="S425" s="30" t="s">
        <v>579</v>
      </c>
    </row>
    <row r="426" spans="1:22" ht="21">
      <c r="A426" s="31">
        <v>350</v>
      </c>
      <c r="B426" s="31" t="s">
        <v>490</v>
      </c>
      <c r="C426" s="30" t="s">
        <v>492</v>
      </c>
      <c r="D426" s="142">
        <v>1</v>
      </c>
      <c r="E426" s="142"/>
      <c r="F426" s="142">
        <v>1</v>
      </c>
      <c r="G426" s="142"/>
      <c r="H426" s="819"/>
      <c r="I426" s="67"/>
      <c r="J426" s="67"/>
      <c r="K426" s="67">
        <v>1</v>
      </c>
      <c r="L426" s="67"/>
      <c r="M426" s="67">
        <v>1</v>
      </c>
      <c r="N426" s="67"/>
      <c r="O426" s="67"/>
      <c r="P426" s="89" t="s">
        <v>478</v>
      </c>
      <c r="Q426" s="31" t="s">
        <v>479</v>
      </c>
      <c r="R426" s="31">
        <f>SUM(I426:N426)/2</f>
        <v>1</v>
      </c>
      <c r="S426" s="30"/>
      <c r="V426" s="759">
        <f>SUM(M426:M436)</f>
        <v>11</v>
      </c>
    </row>
    <row r="427" spans="1:19" ht="21">
      <c r="A427" s="31">
        <v>368</v>
      </c>
      <c r="B427" s="31" t="s">
        <v>513</v>
      </c>
      <c r="C427" s="30" t="s">
        <v>519</v>
      </c>
      <c r="D427" s="142">
        <v>1</v>
      </c>
      <c r="E427" s="142"/>
      <c r="F427" s="142">
        <v>1</v>
      </c>
      <c r="G427" s="142"/>
      <c r="H427" s="819"/>
      <c r="I427" s="67"/>
      <c r="J427" s="67"/>
      <c r="K427" s="67">
        <v>1</v>
      </c>
      <c r="L427" s="67"/>
      <c r="M427" s="67">
        <v>1</v>
      </c>
      <c r="N427" s="67"/>
      <c r="O427" s="67"/>
      <c r="P427" s="89" t="s">
        <v>478</v>
      </c>
      <c r="Q427" s="31" t="s">
        <v>479</v>
      </c>
      <c r="R427" s="31">
        <f>SUM(I427:N427)/2</f>
        <v>1</v>
      </c>
      <c r="S427" s="30" t="s">
        <v>520</v>
      </c>
    </row>
    <row r="428" spans="1:19" ht="21">
      <c r="A428" s="31">
        <v>369</v>
      </c>
      <c r="B428" s="31" t="s">
        <v>513</v>
      </c>
      <c r="C428" s="30" t="s">
        <v>521</v>
      </c>
      <c r="D428" s="142">
        <v>1</v>
      </c>
      <c r="E428" s="142"/>
      <c r="F428" s="142">
        <v>1</v>
      </c>
      <c r="G428" s="142"/>
      <c r="H428" s="819"/>
      <c r="I428" s="67"/>
      <c r="J428" s="67"/>
      <c r="K428" s="67">
        <v>1</v>
      </c>
      <c r="L428" s="67"/>
      <c r="M428" s="67">
        <v>1</v>
      </c>
      <c r="N428" s="67"/>
      <c r="O428" s="67"/>
      <c r="P428" s="89" t="s">
        <v>478</v>
      </c>
      <c r="Q428" s="31" t="s">
        <v>479</v>
      </c>
      <c r="R428" s="31">
        <f>SUM(I428:N428)/2</f>
        <v>1</v>
      </c>
      <c r="S428" s="30" t="s">
        <v>522</v>
      </c>
    </row>
    <row r="429" spans="1:19" ht="21">
      <c r="A429" s="31">
        <v>370</v>
      </c>
      <c r="B429" s="31" t="s">
        <v>513</v>
      </c>
      <c r="C429" s="30" t="s">
        <v>523</v>
      </c>
      <c r="D429" s="142">
        <v>1</v>
      </c>
      <c r="E429" s="142"/>
      <c r="F429" s="142">
        <v>1</v>
      </c>
      <c r="G429" s="142"/>
      <c r="H429" s="819"/>
      <c r="I429" s="67"/>
      <c r="J429" s="67"/>
      <c r="K429" s="67">
        <v>1</v>
      </c>
      <c r="L429" s="67"/>
      <c r="M429" s="67">
        <v>1</v>
      </c>
      <c r="N429" s="67"/>
      <c r="O429" s="67"/>
      <c r="P429" s="89" t="s">
        <v>478</v>
      </c>
      <c r="Q429" s="31" t="s">
        <v>479</v>
      </c>
      <c r="R429" s="31">
        <f>SUM(I429:N429)/2</f>
        <v>1</v>
      </c>
      <c r="S429" s="30" t="s">
        <v>524</v>
      </c>
    </row>
    <row r="430" spans="1:19" ht="21">
      <c r="A430" s="31">
        <v>373</v>
      </c>
      <c r="B430" s="31" t="s">
        <v>527</v>
      </c>
      <c r="C430" s="30" t="s">
        <v>528</v>
      </c>
      <c r="D430" s="142">
        <v>1</v>
      </c>
      <c r="E430" s="142"/>
      <c r="F430" s="142">
        <v>1</v>
      </c>
      <c r="G430" s="142"/>
      <c r="H430" s="819"/>
      <c r="I430" s="67"/>
      <c r="J430" s="67"/>
      <c r="K430" s="67">
        <v>1</v>
      </c>
      <c r="L430" s="67"/>
      <c r="M430" s="67">
        <v>1</v>
      </c>
      <c r="N430" s="67"/>
      <c r="O430" s="67"/>
      <c r="P430" s="89" t="s">
        <v>478</v>
      </c>
      <c r="Q430" s="31" t="s">
        <v>479</v>
      </c>
      <c r="R430" s="31">
        <f>SUM(I430:N430)/2</f>
        <v>1</v>
      </c>
      <c r="S430" s="30"/>
    </row>
    <row r="431" spans="1:19" ht="21">
      <c r="A431" s="31">
        <v>385</v>
      </c>
      <c r="B431" s="31" t="s">
        <v>954</v>
      </c>
      <c r="C431" s="30" t="s">
        <v>541</v>
      </c>
      <c r="D431" s="142">
        <v>1</v>
      </c>
      <c r="E431" s="142"/>
      <c r="F431" s="142">
        <v>1</v>
      </c>
      <c r="G431" s="142"/>
      <c r="H431" s="820"/>
      <c r="I431" s="67"/>
      <c r="J431" s="67"/>
      <c r="K431" s="67">
        <v>1</v>
      </c>
      <c r="L431" s="67"/>
      <c r="M431" s="67">
        <v>1</v>
      </c>
      <c r="N431" s="67"/>
      <c r="O431" s="67"/>
      <c r="P431" s="89" t="s">
        <v>478</v>
      </c>
      <c r="Q431" s="31" t="s">
        <v>479</v>
      </c>
      <c r="R431" s="31">
        <f>SUM(I431:N431)/2</f>
        <v>1</v>
      </c>
      <c r="S431" s="30" t="s">
        <v>542</v>
      </c>
    </row>
    <row r="432" spans="1:19" ht="21">
      <c r="A432" s="31">
        <v>388</v>
      </c>
      <c r="B432" s="31" t="s">
        <v>954</v>
      </c>
      <c r="C432" s="30" t="s">
        <v>546</v>
      </c>
      <c r="D432" s="142">
        <v>1</v>
      </c>
      <c r="E432" s="142"/>
      <c r="F432" s="142">
        <v>1</v>
      </c>
      <c r="G432" s="142"/>
      <c r="H432" s="820"/>
      <c r="I432" s="67"/>
      <c r="J432" s="67"/>
      <c r="K432" s="67">
        <v>1</v>
      </c>
      <c r="L432" s="67"/>
      <c r="M432" s="67">
        <v>1</v>
      </c>
      <c r="N432" s="67"/>
      <c r="O432" s="67"/>
      <c r="P432" s="89" t="s">
        <v>478</v>
      </c>
      <c r="Q432" s="31" t="s">
        <v>479</v>
      </c>
      <c r="R432" s="31">
        <f>SUM(I432:N432)/2</f>
        <v>1</v>
      </c>
      <c r="S432" s="30" t="s">
        <v>547</v>
      </c>
    </row>
    <row r="433" spans="1:19" ht="21">
      <c r="A433" s="31">
        <v>390</v>
      </c>
      <c r="B433" s="31" t="s">
        <v>549</v>
      </c>
      <c r="C433" s="30" t="s">
        <v>550</v>
      </c>
      <c r="D433" s="142">
        <v>1</v>
      </c>
      <c r="E433" s="142"/>
      <c r="F433" s="142">
        <v>1</v>
      </c>
      <c r="G433" s="142"/>
      <c r="H433" s="820"/>
      <c r="I433" s="67"/>
      <c r="J433" s="67"/>
      <c r="K433" s="67">
        <v>1</v>
      </c>
      <c r="L433" s="67"/>
      <c r="M433" s="67">
        <v>1</v>
      </c>
      <c r="N433" s="67"/>
      <c r="O433" s="67"/>
      <c r="P433" s="89" t="s">
        <v>478</v>
      </c>
      <c r="Q433" s="31" t="s">
        <v>479</v>
      </c>
      <c r="R433" s="31">
        <f>SUM(I433:N433)/2</f>
        <v>1</v>
      </c>
      <c r="S433" s="30"/>
    </row>
    <row r="434" spans="1:19" ht="21">
      <c r="A434" s="31">
        <v>394</v>
      </c>
      <c r="B434" s="31" t="s">
        <v>549</v>
      </c>
      <c r="C434" s="30" t="s">
        <v>554</v>
      </c>
      <c r="D434" s="142">
        <v>1</v>
      </c>
      <c r="E434" s="142"/>
      <c r="F434" s="142">
        <v>1</v>
      </c>
      <c r="G434" s="142"/>
      <c r="H434" s="820"/>
      <c r="I434" s="67"/>
      <c r="J434" s="67"/>
      <c r="K434" s="67">
        <v>1</v>
      </c>
      <c r="L434" s="67"/>
      <c r="M434" s="67">
        <v>1</v>
      </c>
      <c r="N434" s="67"/>
      <c r="O434" s="67"/>
      <c r="P434" s="89" t="s">
        <v>478</v>
      </c>
      <c r="Q434" s="31" t="s">
        <v>479</v>
      </c>
      <c r="R434" s="31">
        <f>SUM(I434:N434)/2</f>
        <v>1</v>
      </c>
      <c r="S434" s="30"/>
    </row>
    <row r="435" spans="1:19" ht="21">
      <c r="A435" s="31">
        <v>405</v>
      </c>
      <c r="B435" s="31" t="s">
        <v>569</v>
      </c>
      <c r="C435" s="30" t="s">
        <v>570</v>
      </c>
      <c r="D435" s="142">
        <v>1</v>
      </c>
      <c r="E435" s="142"/>
      <c r="F435" s="142">
        <v>1</v>
      </c>
      <c r="G435" s="142"/>
      <c r="H435" s="819"/>
      <c r="I435" s="67"/>
      <c r="J435" s="67"/>
      <c r="K435" s="67">
        <v>1</v>
      </c>
      <c r="L435" s="67"/>
      <c r="M435" s="67">
        <v>1</v>
      </c>
      <c r="N435" s="67"/>
      <c r="O435" s="67"/>
      <c r="P435" s="89" t="s">
        <v>478</v>
      </c>
      <c r="Q435" s="31" t="s">
        <v>479</v>
      </c>
      <c r="R435" s="31">
        <f>SUM(I435:N435)/2</f>
        <v>1</v>
      </c>
      <c r="S435" s="30" t="s">
        <v>571</v>
      </c>
    </row>
    <row r="436" spans="1:19" ht="21">
      <c r="A436" s="31">
        <v>411</v>
      </c>
      <c r="B436" s="31" t="s">
        <v>569</v>
      </c>
      <c r="C436" s="30" t="s">
        <v>580</v>
      </c>
      <c r="D436" s="142">
        <v>1</v>
      </c>
      <c r="E436" s="142"/>
      <c r="F436" s="142">
        <v>1</v>
      </c>
      <c r="G436" s="142"/>
      <c r="H436" s="819"/>
      <c r="I436" s="67"/>
      <c r="J436" s="67"/>
      <c r="K436" s="67">
        <v>1</v>
      </c>
      <c r="L436" s="67"/>
      <c r="M436" s="67">
        <v>1</v>
      </c>
      <c r="N436" s="67"/>
      <c r="O436" s="67"/>
      <c r="P436" s="89" t="s">
        <v>478</v>
      </c>
      <c r="Q436" s="31" t="s">
        <v>479</v>
      </c>
      <c r="R436" s="31">
        <f>SUM(I436:N436)/2</f>
        <v>1</v>
      </c>
      <c r="S436" s="30"/>
    </row>
    <row r="437" spans="1:19" ht="21">
      <c r="A437" s="31">
        <v>365</v>
      </c>
      <c r="B437" s="31" t="s">
        <v>513</v>
      </c>
      <c r="C437" s="30" t="s">
        <v>514</v>
      </c>
      <c r="D437" s="142">
        <v>1</v>
      </c>
      <c r="E437" s="142"/>
      <c r="F437" s="142">
        <v>1</v>
      </c>
      <c r="G437" s="142"/>
      <c r="H437" s="819"/>
      <c r="I437" s="67"/>
      <c r="J437" s="67"/>
      <c r="K437" s="67">
        <v>1</v>
      </c>
      <c r="L437" s="67"/>
      <c r="M437" s="67"/>
      <c r="N437" s="67">
        <v>1</v>
      </c>
      <c r="O437" s="67"/>
      <c r="P437" s="89" t="s">
        <v>478</v>
      </c>
      <c r="Q437" s="31" t="s">
        <v>479</v>
      </c>
      <c r="R437" s="31">
        <f>SUM(I437:N437)/2</f>
        <v>1</v>
      </c>
      <c r="S437" s="30" t="s">
        <v>515</v>
      </c>
    </row>
    <row r="438" spans="1:22" s="756" customFormat="1" ht="21">
      <c r="A438" s="751">
        <v>345</v>
      </c>
      <c r="B438" s="751" t="s">
        <v>476</v>
      </c>
      <c r="C438" s="755" t="s">
        <v>485</v>
      </c>
      <c r="D438" s="751"/>
      <c r="E438" s="775">
        <v>1</v>
      </c>
      <c r="F438" s="775">
        <v>1</v>
      </c>
      <c r="G438" s="751"/>
      <c r="H438" s="816"/>
      <c r="I438" s="753"/>
      <c r="J438" s="753">
        <v>0.5</v>
      </c>
      <c r="K438" s="753"/>
      <c r="L438" s="753">
        <v>0.5</v>
      </c>
      <c r="M438" s="753"/>
      <c r="N438" s="753"/>
      <c r="O438" s="753"/>
      <c r="P438" s="751" t="s">
        <v>486</v>
      </c>
      <c r="Q438" s="751" t="s">
        <v>479</v>
      </c>
      <c r="R438" s="751">
        <f>SUM(I438:N438)/2</f>
        <v>0.5</v>
      </c>
      <c r="S438" s="755"/>
      <c r="V438" s="768">
        <f>SUM(L438:L443)</f>
        <v>5.5</v>
      </c>
    </row>
    <row r="439" spans="1:19" s="756" customFormat="1" ht="21">
      <c r="A439" s="751">
        <v>342</v>
      </c>
      <c r="B439" s="751" t="s">
        <v>476</v>
      </c>
      <c r="C439" s="755" t="s">
        <v>481</v>
      </c>
      <c r="D439" s="751"/>
      <c r="E439" s="775">
        <v>1</v>
      </c>
      <c r="F439" s="775">
        <v>1</v>
      </c>
      <c r="G439" s="751"/>
      <c r="H439" s="816"/>
      <c r="I439" s="753"/>
      <c r="J439" s="753">
        <v>1</v>
      </c>
      <c r="K439" s="753"/>
      <c r="L439" s="753">
        <v>1</v>
      </c>
      <c r="M439" s="753"/>
      <c r="N439" s="753"/>
      <c r="O439" s="753"/>
      <c r="P439" s="754" t="s">
        <v>478</v>
      </c>
      <c r="Q439" s="751" t="s">
        <v>479</v>
      </c>
      <c r="R439" s="751">
        <f>SUM(I439:N439)/2</f>
        <v>1</v>
      </c>
      <c r="S439" s="755"/>
    </row>
    <row r="440" spans="1:19" s="756" customFormat="1" ht="21">
      <c r="A440" s="751">
        <v>344</v>
      </c>
      <c r="B440" s="751" t="s">
        <v>476</v>
      </c>
      <c r="C440" s="755" t="s">
        <v>484</v>
      </c>
      <c r="D440" s="751"/>
      <c r="E440" s="775">
        <v>1</v>
      </c>
      <c r="F440" s="775">
        <v>1</v>
      </c>
      <c r="G440" s="751"/>
      <c r="H440" s="816"/>
      <c r="I440" s="753"/>
      <c r="J440" s="753">
        <v>1</v>
      </c>
      <c r="K440" s="753"/>
      <c r="L440" s="753">
        <v>1</v>
      </c>
      <c r="M440" s="753"/>
      <c r="N440" s="753"/>
      <c r="O440" s="753"/>
      <c r="P440" s="754" t="s">
        <v>478</v>
      </c>
      <c r="Q440" s="751" t="s">
        <v>479</v>
      </c>
      <c r="R440" s="751">
        <f>SUM(I440:N440)/2</f>
        <v>1</v>
      </c>
      <c r="S440" s="755"/>
    </row>
    <row r="441" spans="1:19" s="756" customFormat="1" ht="21">
      <c r="A441" s="751">
        <v>346</v>
      </c>
      <c r="B441" s="751" t="s">
        <v>476</v>
      </c>
      <c r="C441" s="755" t="s">
        <v>487</v>
      </c>
      <c r="D441" s="751"/>
      <c r="E441" s="775">
        <v>1</v>
      </c>
      <c r="F441" s="775">
        <v>1</v>
      </c>
      <c r="G441" s="753"/>
      <c r="H441" s="816"/>
      <c r="I441" s="753"/>
      <c r="J441" s="753">
        <v>1</v>
      </c>
      <c r="K441" s="753"/>
      <c r="L441" s="753">
        <v>1</v>
      </c>
      <c r="M441" s="753"/>
      <c r="N441" s="753"/>
      <c r="O441" s="753"/>
      <c r="P441" s="754" t="s">
        <v>478</v>
      </c>
      <c r="Q441" s="751" t="s">
        <v>479</v>
      </c>
      <c r="R441" s="751">
        <f>SUM(I441:N441)/2</f>
        <v>1</v>
      </c>
      <c r="S441" s="755"/>
    </row>
    <row r="442" spans="1:19" s="756" customFormat="1" ht="21">
      <c r="A442" s="751">
        <v>347</v>
      </c>
      <c r="B442" s="751" t="s">
        <v>476</v>
      </c>
      <c r="C442" s="755" t="s">
        <v>488</v>
      </c>
      <c r="D442" s="751"/>
      <c r="E442" s="775">
        <v>1</v>
      </c>
      <c r="F442" s="775"/>
      <c r="G442" s="775">
        <v>1</v>
      </c>
      <c r="H442" s="816"/>
      <c r="I442" s="753"/>
      <c r="J442" s="753">
        <v>1</v>
      </c>
      <c r="K442" s="753"/>
      <c r="L442" s="753">
        <v>1</v>
      </c>
      <c r="M442" s="753"/>
      <c r="N442" s="753"/>
      <c r="O442" s="753"/>
      <c r="P442" s="754" t="s">
        <v>478</v>
      </c>
      <c r="Q442" s="751" t="s">
        <v>479</v>
      </c>
      <c r="R442" s="751">
        <f>SUM(I442:N442)/2</f>
        <v>1</v>
      </c>
      <c r="S442" s="755"/>
    </row>
    <row r="443" spans="1:19" s="756" customFormat="1" ht="21">
      <c r="A443" s="751">
        <v>348</v>
      </c>
      <c r="B443" s="751" t="s">
        <v>476</v>
      </c>
      <c r="C443" s="755" t="s">
        <v>489</v>
      </c>
      <c r="D443" s="751"/>
      <c r="E443" s="775">
        <v>1</v>
      </c>
      <c r="F443" s="775"/>
      <c r="G443" s="775">
        <v>1</v>
      </c>
      <c r="H443" s="822"/>
      <c r="I443" s="753"/>
      <c r="J443" s="753">
        <v>1</v>
      </c>
      <c r="K443" s="753"/>
      <c r="L443" s="753">
        <v>1</v>
      </c>
      <c r="M443" s="753"/>
      <c r="N443" s="753"/>
      <c r="O443" s="753"/>
      <c r="P443" s="754" t="s">
        <v>478</v>
      </c>
      <c r="Q443" s="751" t="s">
        <v>479</v>
      </c>
      <c r="R443" s="751">
        <f>SUM(I443:N443)/2</f>
        <v>1</v>
      </c>
      <c r="S443" s="755"/>
    </row>
    <row r="444" spans="1:22" s="756" customFormat="1" ht="24" customHeight="1">
      <c r="A444" s="751">
        <v>341</v>
      </c>
      <c r="B444" s="751" t="s">
        <v>476</v>
      </c>
      <c r="C444" s="755" t="s">
        <v>477</v>
      </c>
      <c r="D444" s="751"/>
      <c r="E444" s="775">
        <v>1</v>
      </c>
      <c r="F444" s="775">
        <v>1</v>
      </c>
      <c r="G444" s="751"/>
      <c r="H444" s="816"/>
      <c r="I444" s="753"/>
      <c r="J444" s="753">
        <v>1</v>
      </c>
      <c r="K444" s="753"/>
      <c r="L444" s="753"/>
      <c r="M444" s="753">
        <v>1</v>
      </c>
      <c r="N444" s="753"/>
      <c r="O444" s="753"/>
      <c r="P444" s="754" t="s">
        <v>478</v>
      </c>
      <c r="Q444" s="751" t="s">
        <v>479</v>
      </c>
      <c r="R444" s="751">
        <f>SUM(I444:N444)/2</f>
        <v>1</v>
      </c>
      <c r="S444" s="755" t="s">
        <v>480</v>
      </c>
      <c r="V444" s="768">
        <f>SUM(M444:M445)</f>
        <v>2</v>
      </c>
    </row>
    <row r="445" spans="1:19" s="756" customFormat="1" ht="21">
      <c r="A445" s="751">
        <v>343</v>
      </c>
      <c r="B445" s="751" t="s">
        <v>476</v>
      </c>
      <c r="C445" s="755" t="s">
        <v>482</v>
      </c>
      <c r="D445" s="751"/>
      <c r="E445" s="775">
        <v>1</v>
      </c>
      <c r="F445" s="775">
        <v>1</v>
      </c>
      <c r="G445" s="751"/>
      <c r="H445" s="816"/>
      <c r="I445" s="753"/>
      <c r="J445" s="753">
        <v>1</v>
      </c>
      <c r="K445" s="753"/>
      <c r="L445" s="753"/>
      <c r="M445" s="753">
        <v>1</v>
      </c>
      <c r="N445" s="753"/>
      <c r="O445" s="753"/>
      <c r="P445" s="754" t="s">
        <v>478</v>
      </c>
      <c r="Q445" s="751" t="s">
        <v>479</v>
      </c>
      <c r="R445" s="751">
        <f>SUM(I445:N445)/2</f>
        <v>1</v>
      </c>
      <c r="S445" s="755" t="s">
        <v>483</v>
      </c>
    </row>
    <row r="446" spans="1:19" ht="21">
      <c r="A446" s="728" t="s">
        <v>475</v>
      </c>
      <c r="B446" s="729"/>
      <c r="C446" s="730"/>
      <c r="D446" s="210">
        <f aca="true" t="shared" si="4" ref="D446:O446">SUM(D359:D445)</f>
        <v>79</v>
      </c>
      <c r="E446" s="210">
        <f t="shared" si="4"/>
        <v>8</v>
      </c>
      <c r="F446" s="210">
        <f t="shared" si="4"/>
        <v>72</v>
      </c>
      <c r="G446" s="210">
        <f t="shared" si="4"/>
        <v>15</v>
      </c>
      <c r="H446" s="817">
        <f t="shared" si="4"/>
        <v>8</v>
      </c>
      <c r="I446" s="210">
        <f t="shared" si="4"/>
        <v>2</v>
      </c>
      <c r="J446" s="210">
        <f t="shared" si="4"/>
        <v>62</v>
      </c>
      <c r="K446" s="210">
        <f t="shared" si="4"/>
        <v>19</v>
      </c>
      <c r="L446" s="210">
        <f t="shared" si="4"/>
        <v>53</v>
      </c>
      <c r="M446" s="210">
        <f t="shared" si="4"/>
        <v>29</v>
      </c>
      <c r="N446" s="210">
        <f t="shared" si="4"/>
        <v>1</v>
      </c>
      <c r="O446" s="210">
        <f t="shared" si="4"/>
        <v>0</v>
      </c>
      <c r="P446" s="210"/>
      <c r="Q446" s="210"/>
      <c r="R446" s="210">
        <f>SUM(R359:R445)</f>
        <v>83</v>
      </c>
      <c r="S446" s="211"/>
    </row>
    <row r="447" spans="1:19" ht="21">
      <c r="A447" s="744" t="s">
        <v>600</v>
      </c>
      <c r="B447" s="745"/>
      <c r="C447" s="745"/>
      <c r="D447" s="745"/>
      <c r="E447" s="745"/>
      <c r="F447" s="745"/>
      <c r="G447" s="745"/>
      <c r="H447" s="745"/>
      <c r="I447" s="745"/>
      <c r="J447" s="745"/>
      <c r="K447" s="745"/>
      <c r="L447" s="745"/>
      <c r="M447" s="745"/>
      <c r="N447" s="745"/>
      <c r="O447" s="745"/>
      <c r="P447" s="745"/>
      <c r="Q447" s="745"/>
      <c r="R447" s="745"/>
      <c r="S447" s="746"/>
    </row>
    <row r="448" spans="1:22" ht="22.5" customHeight="1">
      <c r="A448" s="31">
        <v>446</v>
      </c>
      <c r="B448" s="122" t="s">
        <v>263</v>
      </c>
      <c r="C448" s="63" t="s">
        <v>623</v>
      </c>
      <c r="D448" s="65"/>
      <c r="E448" s="70">
        <v>1</v>
      </c>
      <c r="F448" s="73"/>
      <c r="G448" s="70">
        <v>1</v>
      </c>
      <c r="H448" s="823"/>
      <c r="I448" s="72">
        <v>0</v>
      </c>
      <c r="J448" s="72"/>
      <c r="K448" s="72"/>
      <c r="L448" s="72">
        <v>0</v>
      </c>
      <c r="M448" s="72"/>
      <c r="N448" s="72"/>
      <c r="O448" s="71"/>
      <c r="P448" s="100">
        <v>20607</v>
      </c>
      <c r="Q448" s="100">
        <v>20728</v>
      </c>
      <c r="R448" s="31">
        <f>SUM(I448:N448)/2</f>
        <v>0</v>
      </c>
      <c r="S448" s="88" t="s">
        <v>620</v>
      </c>
      <c r="V448" s="759">
        <f>SUM(L448:L451)</f>
        <v>3</v>
      </c>
    </row>
    <row r="449" spans="1:19" ht="27" customHeight="1">
      <c r="A449" s="31">
        <v>435</v>
      </c>
      <c r="B449" s="122" t="s">
        <v>601</v>
      </c>
      <c r="C449" s="66" t="s">
        <v>610</v>
      </c>
      <c r="D449" s="31"/>
      <c r="E449" s="142">
        <v>1</v>
      </c>
      <c r="F449" s="143"/>
      <c r="G449" s="143">
        <v>1</v>
      </c>
      <c r="H449" s="824"/>
      <c r="I449" s="68">
        <v>1</v>
      </c>
      <c r="J449" s="68"/>
      <c r="K449" s="68"/>
      <c r="L449" s="68">
        <v>1</v>
      </c>
      <c r="M449" s="68"/>
      <c r="N449" s="68"/>
      <c r="O449" s="67"/>
      <c r="P449" s="101">
        <v>20607</v>
      </c>
      <c r="Q449" s="100">
        <v>20971</v>
      </c>
      <c r="R449" s="31">
        <f>SUM(I449:N449)/2</f>
        <v>1</v>
      </c>
      <c r="S449" s="58"/>
    </row>
    <row r="450" spans="1:19" ht="22.5" customHeight="1">
      <c r="A450" s="31">
        <v>451</v>
      </c>
      <c r="B450" s="122" t="s">
        <v>263</v>
      </c>
      <c r="C450" s="66" t="s">
        <v>1044</v>
      </c>
      <c r="D450" s="31"/>
      <c r="E450" s="142">
        <v>1</v>
      </c>
      <c r="F450" s="143"/>
      <c r="G450" s="143">
        <v>1</v>
      </c>
      <c r="H450" s="820"/>
      <c r="I450" s="68">
        <v>1</v>
      </c>
      <c r="J450" s="68"/>
      <c r="K450" s="68"/>
      <c r="L450" s="68">
        <v>1</v>
      </c>
      <c r="M450" s="68"/>
      <c r="N450" s="68"/>
      <c r="O450" s="67"/>
      <c r="P450" s="100">
        <v>20607</v>
      </c>
      <c r="Q450" s="100">
        <v>20971</v>
      </c>
      <c r="R450" s="31">
        <f>SUM(I450:N450)/2</f>
        <v>1</v>
      </c>
      <c r="S450" s="30"/>
    </row>
    <row r="451" spans="1:19" ht="20.25" customHeight="1">
      <c r="A451" s="31">
        <v>452</v>
      </c>
      <c r="B451" s="122" t="s">
        <v>263</v>
      </c>
      <c r="C451" s="30" t="s">
        <v>629</v>
      </c>
      <c r="D451" s="31"/>
      <c r="E451" s="142">
        <v>1</v>
      </c>
      <c r="F451" s="143"/>
      <c r="G451" s="143">
        <v>1</v>
      </c>
      <c r="H451" s="820"/>
      <c r="I451" s="68">
        <v>1</v>
      </c>
      <c r="J451" s="68"/>
      <c r="K451" s="68"/>
      <c r="L451" s="68">
        <v>1</v>
      </c>
      <c r="M451" s="68"/>
      <c r="N451" s="68"/>
      <c r="O451" s="67"/>
      <c r="P451" s="102">
        <v>20612</v>
      </c>
      <c r="Q451" s="100">
        <v>20971</v>
      </c>
      <c r="R451" s="31">
        <f>SUM(I451:N451)/2</f>
        <v>1</v>
      </c>
      <c r="S451" s="30"/>
    </row>
    <row r="452" spans="1:22" ht="27" customHeight="1">
      <c r="A452" s="31">
        <v>437</v>
      </c>
      <c r="B452" s="122" t="s">
        <v>601</v>
      </c>
      <c r="C452" s="64" t="s">
        <v>612</v>
      </c>
      <c r="D452" s="31"/>
      <c r="E452" s="142">
        <v>1</v>
      </c>
      <c r="F452" s="143"/>
      <c r="G452" s="143">
        <v>1</v>
      </c>
      <c r="H452" s="817"/>
      <c r="I452" s="68"/>
      <c r="J452" s="194">
        <v>0</v>
      </c>
      <c r="K452" s="68"/>
      <c r="L452" s="194">
        <v>0</v>
      </c>
      <c r="M452" s="68"/>
      <c r="N452" s="68"/>
      <c r="O452" s="67"/>
      <c r="P452" s="101">
        <v>20882</v>
      </c>
      <c r="Q452" s="100">
        <v>20971</v>
      </c>
      <c r="R452" s="31">
        <f>SUM(I452:N452)/2</f>
        <v>0</v>
      </c>
      <c r="S452" s="58"/>
      <c r="V452" s="759">
        <f>SUM(L452:L482)</f>
        <v>23.5</v>
      </c>
    </row>
    <row r="453" spans="1:19" ht="27" customHeight="1">
      <c r="A453" s="31">
        <v>438</v>
      </c>
      <c r="B453" s="122" t="s">
        <v>601</v>
      </c>
      <c r="C453" s="64" t="s">
        <v>613</v>
      </c>
      <c r="D453" s="31"/>
      <c r="E453" s="142">
        <v>1</v>
      </c>
      <c r="F453" s="143"/>
      <c r="G453" s="143">
        <v>1</v>
      </c>
      <c r="H453" s="817"/>
      <c r="I453" s="68"/>
      <c r="J453" s="194">
        <v>0</v>
      </c>
      <c r="K453" s="68"/>
      <c r="L453" s="194">
        <v>0</v>
      </c>
      <c r="M453" s="68"/>
      <c r="N453" s="68"/>
      <c r="O453" s="67"/>
      <c r="P453" s="101">
        <v>20882</v>
      </c>
      <c r="Q453" s="100">
        <v>20971</v>
      </c>
      <c r="R453" s="31">
        <f>SUM(I453:N453)/2</f>
        <v>0</v>
      </c>
      <c r="S453" s="58"/>
    </row>
    <row r="454" spans="1:19" ht="21.75" customHeight="1">
      <c r="A454" s="31">
        <v>442</v>
      </c>
      <c r="B454" s="122" t="s">
        <v>263</v>
      </c>
      <c r="C454" s="776" t="s">
        <v>619</v>
      </c>
      <c r="D454" s="65"/>
      <c r="E454" s="70">
        <v>1</v>
      </c>
      <c r="F454" s="49">
        <v>1</v>
      </c>
      <c r="G454" s="73"/>
      <c r="H454" s="823"/>
      <c r="I454" s="72"/>
      <c r="J454" s="72">
        <v>0</v>
      </c>
      <c r="K454" s="72"/>
      <c r="L454" s="72">
        <v>0</v>
      </c>
      <c r="M454" s="72"/>
      <c r="N454" s="72"/>
      <c r="O454" s="71"/>
      <c r="P454" s="100">
        <v>20607</v>
      </c>
      <c r="Q454" s="100">
        <v>20728</v>
      </c>
      <c r="R454" s="31">
        <f>SUM(I454:N454)/2</f>
        <v>0</v>
      </c>
      <c r="S454" s="88" t="s">
        <v>620</v>
      </c>
    </row>
    <row r="455" spans="1:19" ht="22.5" customHeight="1">
      <c r="A455" s="31">
        <v>448</v>
      </c>
      <c r="B455" s="122" t="s">
        <v>263</v>
      </c>
      <c r="C455" s="64" t="s">
        <v>625</v>
      </c>
      <c r="D455" s="65"/>
      <c r="E455" s="70">
        <v>1</v>
      </c>
      <c r="F455" s="73"/>
      <c r="G455" s="70">
        <v>1</v>
      </c>
      <c r="H455" s="823"/>
      <c r="I455" s="72"/>
      <c r="J455" s="72">
        <v>0</v>
      </c>
      <c r="K455" s="72"/>
      <c r="L455" s="72">
        <v>0</v>
      </c>
      <c r="M455" s="72"/>
      <c r="N455" s="72"/>
      <c r="O455" s="71"/>
      <c r="P455" s="100">
        <v>20700</v>
      </c>
      <c r="Q455" s="100">
        <v>20759</v>
      </c>
      <c r="R455" s="31">
        <f>SUM(I455:N455)/2</f>
        <v>0</v>
      </c>
      <c r="S455" s="88" t="s">
        <v>626</v>
      </c>
    </row>
    <row r="456" spans="1:19" ht="22.5" customHeight="1">
      <c r="A456" s="31">
        <v>450</v>
      </c>
      <c r="B456" s="122" t="s">
        <v>263</v>
      </c>
      <c r="C456" s="30" t="s">
        <v>628</v>
      </c>
      <c r="D456" s="31"/>
      <c r="E456" s="70">
        <v>1</v>
      </c>
      <c r="F456" s="31"/>
      <c r="G456" s="70">
        <v>1</v>
      </c>
      <c r="H456" s="820"/>
      <c r="I456" s="68"/>
      <c r="J456" s="68">
        <v>0</v>
      </c>
      <c r="K456" s="68"/>
      <c r="L456" s="68">
        <v>0</v>
      </c>
      <c r="M456" s="68"/>
      <c r="N456" s="68"/>
      <c r="O456" s="67"/>
      <c r="P456" s="101">
        <v>240000</v>
      </c>
      <c r="Q456" s="100">
        <v>20971</v>
      </c>
      <c r="R456" s="31">
        <f>SUM(I456:N456)/2</f>
        <v>0</v>
      </c>
      <c r="S456" s="30"/>
    </row>
    <row r="457" spans="1:19" s="137" customFormat="1" ht="20.25" customHeight="1">
      <c r="A457" s="31">
        <v>434</v>
      </c>
      <c r="B457" s="154" t="s">
        <v>601</v>
      </c>
      <c r="C457" s="631" t="s">
        <v>1049</v>
      </c>
      <c r="D457" s="56"/>
      <c r="E457" s="142">
        <v>1</v>
      </c>
      <c r="F457" s="143"/>
      <c r="G457" s="143">
        <v>1</v>
      </c>
      <c r="H457" s="817"/>
      <c r="I457" s="146"/>
      <c r="J457" s="193">
        <v>0.5</v>
      </c>
      <c r="K457" s="146"/>
      <c r="L457" s="193">
        <v>0.5</v>
      </c>
      <c r="M457" s="146"/>
      <c r="N457" s="146"/>
      <c r="O457" s="146"/>
      <c r="P457" s="156">
        <v>20607</v>
      </c>
      <c r="Q457" s="157">
        <v>20972</v>
      </c>
      <c r="R457" s="31">
        <f>SUM(I457:N457)/2</f>
        <v>0.5</v>
      </c>
      <c r="S457" s="147" t="s">
        <v>609</v>
      </c>
    </row>
    <row r="458" spans="1:19" ht="27" customHeight="1">
      <c r="A458" s="31">
        <v>436</v>
      </c>
      <c r="B458" s="122" t="s">
        <v>601</v>
      </c>
      <c r="C458" s="64" t="s">
        <v>611</v>
      </c>
      <c r="D458" s="31"/>
      <c r="E458" s="142">
        <v>1</v>
      </c>
      <c r="F458" s="143"/>
      <c r="G458" s="143">
        <v>1</v>
      </c>
      <c r="H458" s="817"/>
      <c r="I458" s="68"/>
      <c r="J458" s="194">
        <v>0.5</v>
      </c>
      <c r="K458" s="68"/>
      <c r="L458" s="194">
        <v>0.5</v>
      </c>
      <c r="M458" s="68"/>
      <c r="N458" s="68"/>
      <c r="O458" s="67"/>
      <c r="P458" s="101">
        <v>20700</v>
      </c>
      <c r="Q458" s="100">
        <v>20971</v>
      </c>
      <c r="R458" s="31">
        <f>SUM(I458:N458)/2</f>
        <v>0.5</v>
      </c>
      <c r="S458" s="58"/>
    </row>
    <row r="459" spans="1:19" ht="22.5" customHeight="1">
      <c r="A459" s="31">
        <v>447</v>
      </c>
      <c r="B459" s="122" t="s">
        <v>263</v>
      </c>
      <c r="C459" s="63" t="s">
        <v>624</v>
      </c>
      <c r="D459" s="65"/>
      <c r="E459" s="70">
        <v>1</v>
      </c>
      <c r="F459" s="72"/>
      <c r="G459" s="70">
        <v>1</v>
      </c>
      <c r="H459" s="825"/>
      <c r="I459" s="72"/>
      <c r="J459" s="72">
        <v>0.5</v>
      </c>
      <c r="K459" s="72"/>
      <c r="L459" s="72">
        <v>0.5</v>
      </c>
      <c r="M459" s="72"/>
      <c r="N459" s="72"/>
      <c r="O459" s="71"/>
      <c r="P459" s="100">
        <v>20607</v>
      </c>
      <c r="Q459" s="100">
        <v>20802</v>
      </c>
      <c r="R459" s="31">
        <f>SUM(I459:N459)/2</f>
        <v>0.5</v>
      </c>
      <c r="S459" s="64" t="s">
        <v>609</v>
      </c>
    </row>
    <row r="460" spans="1:19" ht="22.5" customHeight="1">
      <c r="A460" s="31">
        <v>449</v>
      </c>
      <c r="B460" s="122" t="s">
        <v>263</v>
      </c>
      <c r="C460" s="30" t="s">
        <v>627</v>
      </c>
      <c r="D460" s="31"/>
      <c r="E460" s="70">
        <v>1</v>
      </c>
      <c r="F460" s="31"/>
      <c r="G460" s="70">
        <v>1</v>
      </c>
      <c r="H460" s="817"/>
      <c r="I460" s="67"/>
      <c r="J460" s="67">
        <v>0.5</v>
      </c>
      <c r="K460" s="67"/>
      <c r="L460" s="67">
        <v>0.5</v>
      </c>
      <c r="M460" s="67"/>
      <c r="N460" s="67"/>
      <c r="O460" s="67"/>
      <c r="P460" s="100">
        <v>239906</v>
      </c>
      <c r="Q460" s="100">
        <v>20971</v>
      </c>
      <c r="R460" s="31">
        <f>SUM(I460:N460)/2</f>
        <v>0.5</v>
      </c>
      <c r="S460" s="30"/>
    </row>
    <row r="461" spans="1:19" ht="25.5" customHeight="1">
      <c r="A461" s="31">
        <v>460</v>
      </c>
      <c r="B461" s="122" t="s">
        <v>630</v>
      </c>
      <c r="C461" s="63" t="s">
        <v>638</v>
      </c>
      <c r="D461" s="31"/>
      <c r="E461" s="142">
        <v>1</v>
      </c>
      <c r="F461" s="143"/>
      <c r="G461" s="142">
        <v>1</v>
      </c>
      <c r="H461" s="820"/>
      <c r="I461" s="68"/>
      <c r="J461" s="68">
        <v>0.5</v>
      </c>
      <c r="K461" s="68"/>
      <c r="L461" s="68">
        <v>0.5</v>
      </c>
      <c r="M461" s="68"/>
      <c r="N461" s="68"/>
      <c r="O461" s="67"/>
      <c r="P461" s="100">
        <v>20607</v>
      </c>
      <c r="Q461" s="100">
        <v>20822</v>
      </c>
      <c r="R461" s="31">
        <f>SUM(I461:N461)/2</f>
        <v>0.5</v>
      </c>
      <c r="S461" s="58" t="s">
        <v>609</v>
      </c>
    </row>
    <row r="462" spans="1:19" ht="21">
      <c r="A462" s="31">
        <v>428</v>
      </c>
      <c r="B462" s="31" t="s">
        <v>601</v>
      </c>
      <c r="C462" s="30" t="s">
        <v>602</v>
      </c>
      <c r="D462" s="142"/>
      <c r="E462" s="142">
        <v>1</v>
      </c>
      <c r="F462" s="142">
        <v>1</v>
      </c>
      <c r="G462" s="142"/>
      <c r="H462" s="816"/>
      <c r="I462" s="67"/>
      <c r="J462" s="67">
        <v>1</v>
      </c>
      <c r="K462" s="67"/>
      <c r="L462" s="67">
        <v>1</v>
      </c>
      <c r="M462" s="67"/>
      <c r="N462" s="67"/>
      <c r="O462" s="67"/>
      <c r="P462" s="89">
        <v>20607</v>
      </c>
      <c r="Q462" s="31" t="s">
        <v>479</v>
      </c>
      <c r="R462" s="31">
        <f>SUM(I462:N462)/2</f>
        <v>1</v>
      </c>
      <c r="S462" s="30"/>
    </row>
    <row r="463" spans="1:19" ht="21">
      <c r="A463" s="31">
        <v>429</v>
      </c>
      <c r="B463" s="31" t="s">
        <v>601</v>
      </c>
      <c r="C463" s="30" t="s">
        <v>603</v>
      </c>
      <c r="D463" s="142"/>
      <c r="E463" s="142">
        <v>1</v>
      </c>
      <c r="F463" s="142">
        <v>1</v>
      </c>
      <c r="G463" s="142"/>
      <c r="H463" s="817">
        <v>1</v>
      </c>
      <c r="I463" s="67"/>
      <c r="J463" s="67">
        <v>1</v>
      </c>
      <c r="K463" s="67"/>
      <c r="L463" s="67">
        <v>1</v>
      </c>
      <c r="M463" s="67"/>
      <c r="N463" s="67"/>
      <c r="O463" s="67"/>
      <c r="P463" s="89">
        <v>20607</v>
      </c>
      <c r="Q463" s="31" t="s">
        <v>479</v>
      </c>
      <c r="R463" s="31">
        <f>SUM(I463:N463)/2</f>
        <v>1</v>
      </c>
      <c r="S463" s="30" t="s">
        <v>604</v>
      </c>
    </row>
    <row r="464" spans="1:19" ht="21.75" customHeight="1">
      <c r="A464" s="31">
        <v>430</v>
      </c>
      <c r="B464" s="122" t="s">
        <v>601</v>
      </c>
      <c r="C464" s="66" t="s">
        <v>605</v>
      </c>
      <c r="D464" s="31"/>
      <c r="E464" s="203">
        <v>1</v>
      </c>
      <c r="F464" s="203">
        <v>1</v>
      </c>
      <c r="G464" s="143"/>
      <c r="H464" s="817"/>
      <c r="I464" s="68"/>
      <c r="J464" s="192">
        <v>1</v>
      </c>
      <c r="K464" s="68"/>
      <c r="L464" s="192">
        <v>1</v>
      </c>
      <c r="M464" s="68"/>
      <c r="N464" s="68"/>
      <c r="O464" s="67"/>
      <c r="P464" s="101">
        <v>20607</v>
      </c>
      <c r="Q464" s="100">
        <v>20971</v>
      </c>
      <c r="R464" s="31">
        <f>SUM(I464:N464)/2</f>
        <v>1</v>
      </c>
      <c r="S464" s="58"/>
    </row>
    <row r="465" spans="1:19" ht="20.25" customHeight="1">
      <c r="A465" s="31">
        <v>431</v>
      </c>
      <c r="B465" s="122" t="s">
        <v>601</v>
      </c>
      <c r="C465" s="66" t="s">
        <v>606</v>
      </c>
      <c r="D465" s="31"/>
      <c r="E465" s="142">
        <v>1</v>
      </c>
      <c r="F465" s="143">
        <v>1</v>
      </c>
      <c r="G465" s="143"/>
      <c r="H465" s="817"/>
      <c r="I465" s="68"/>
      <c r="J465" s="68">
        <v>1</v>
      </c>
      <c r="K465" s="68"/>
      <c r="L465" s="68">
        <v>1</v>
      </c>
      <c r="M465" s="68"/>
      <c r="N465" s="68"/>
      <c r="O465" s="67"/>
      <c r="P465" s="101">
        <v>20607</v>
      </c>
      <c r="Q465" s="100">
        <v>20971</v>
      </c>
      <c r="R465" s="31">
        <f>SUM(I465:N465)/2</f>
        <v>1</v>
      </c>
      <c r="S465" s="58"/>
    </row>
    <row r="466" spans="1:19" ht="20.25" customHeight="1">
      <c r="A466" s="31">
        <v>432</v>
      </c>
      <c r="B466" s="122" t="s">
        <v>601</v>
      </c>
      <c r="C466" s="66" t="s">
        <v>607</v>
      </c>
      <c r="D466" s="31"/>
      <c r="E466" s="142">
        <v>1</v>
      </c>
      <c r="F466" s="143">
        <v>1</v>
      </c>
      <c r="G466" s="143"/>
      <c r="H466" s="817"/>
      <c r="I466" s="68"/>
      <c r="J466" s="68">
        <v>1</v>
      </c>
      <c r="K466" s="68"/>
      <c r="L466" s="68">
        <v>1</v>
      </c>
      <c r="M466" s="68"/>
      <c r="N466" s="68"/>
      <c r="O466" s="67"/>
      <c r="P466" s="101">
        <v>20607</v>
      </c>
      <c r="Q466" s="100">
        <v>20971</v>
      </c>
      <c r="R466" s="31">
        <f>SUM(I466:N466)/2</f>
        <v>1</v>
      </c>
      <c r="S466" s="58"/>
    </row>
    <row r="467" spans="1:19" ht="20.25" customHeight="1">
      <c r="A467" s="31">
        <v>433</v>
      </c>
      <c r="B467" s="122" t="s">
        <v>601</v>
      </c>
      <c r="C467" s="69" t="s">
        <v>608</v>
      </c>
      <c r="D467" s="31"/>
      <c r="E467" s="142">
        <v>1</v>
      </c>
      <c r="F467" s="143">
        <v>1</v>
      </c>
      <c r="G467" s="143"/>
      <c r="H467" s="817"/>
      <c r="I467" s="68"/>
      <c r="J467" s="68">
        <v>1</v>
      </c>
      <c r="K467" s="68"/>
      <c r="L467" s="68">
        <v>1</v>
      </c>
      <c r="M467" s="68"/>
      <c r="N467" s="68"/>
      <c r="O467" s="67"/>
      <c r="P467" s="101">
        <v>20607</v>
      </c>
      <c r="Q467" s="100">
        <v>20971</v>
      </c>
      <c r="R467" s="31">
        <f>SUM(I467:N467)/2</f>
        <v>1</v>
      </c>
      <c r="S467" s="58"/>
    </row>
    <row r="468" spans="1:19" ht="27" customHeight="1">
      <c r="A468" s="31">
        <v>439</v>
      </c>
      <c r="B468" s="122" t="s">
        <v>263</v>
      </c>
      <c r="C468" s="64" t="s">
        <v>614</v>
      </c>
      <c r="D468" s="31"/>
      <c r="E468" s="70">
        <v>1</v>
      </c>
      <c r="F468" s="49">
        <v>1</v>
      </c>
      <c r="G468" s="70"/>
      <c r="H468" s="817">
        <v>1</v>
      </c>
      <c r="I468" s="68"/>
      <c r="J468" s="194">
        <v>1</v>
      </c>
      <c r="K468" s="68"/>
      <c r="L468" s="194">
        <v>1</v>
      </c>
      <c r="M468" s="68"/>
      <c r="N468" s="68"/>
      <c r="O468" s="67"/>
      <c r="P468" s="101">
        <v>20607</v>
      </c>
      <c r="Q468" s="100">
        <v>20971</v>
      </c>
      <c r="R468" s="31">
        <f>SUM(I468:N468)/2</f>
        <v>1</v>
      </c>
      <c r="S468" s="58" t="s">
        <v>615</v>
      </c>
    </row>
    <row r="469" spans="1:19" ht="21.75" customHeight="1">
      <c r="A469" s="31">
        <v>440</v>
      </c>
      <c r="B469" s="122" t="s">
        <v>263</v>
      </c>
      <c r="C469" s="64" t="s">
        <v>616</v>
      </c>
      <c r="D469" s="31"/>
      <c r="E469" s="70">
        <v>1</v>
      </c>
      <c r="F469" s="49">
        <v>1</v>
      </c>
      <c r="G469" s="70"/>
      <c r="H469" s="817"/>
      <c r="I469" s="68"/>
      <c r="J469" s="194">
        <v>1</v>
      </c>
      <c r="K469" s="68"/>
      <c r="L469" s="194">
        <v>1</v>
      </c>
      <c r="M469" s="68"/>
      <c r="N469" s="68"/>
      <c r="O469" s="67"/>
      <c r="P469" s="101">
        <v>20607</v>
      </c>
      <c r="Q469" s="100">
        <v>20971</v>
      </c>
      <c r="R469" s="31">
        <f>SUM(I469:N469)/2</f>
        <v>1</v>
      </c>
      <c r="S469" s="58"/>
    </row>
    <row r="470" spans="1:19" ht="21.75" customHeight="1">
      <c r="A470" s="31">
        <v>441</v>
      </c>
      <c r="B470" s="122" t="s">
        <v>263</v>
      </c>
      <c r="C470" s="64" t="s">
        <v>617</v>
      </c>
      <c r="D470" s="31"/>
      <c r="E470" s="70">
        <v>1</v>
      </c>
      <c r="F470" s="49">
        <v>1</v>
      </c>
      <c r="G470" s="70"/>
      <c r="H470" s="817">
        <v>1</v>
      </c>
      <c r="I470" s="68"/>
      <c r="J470" s="194">
        <v>1</v>
      </c>
      <c r="K470" s="68"/>
      <c r="L470" s="194">
        <v>1</v>
      </c>
      <c r="M470" s="68"/>
      <c r="N470" s="68"/>
      <c r="O470" s="67"/>
      <c r="P470" s="101">
        <v>20607</v>
      </c>
      <c r="Q470" s="100">
        <v>20971</v>
      </c>
      <c r="R470" s="31">
        <f>SUM(I470:N470)/2</f>
        <v>1</v>
      </c>
      <c r="S470" s="58" t="s">
        <v>618</v>
      </c>
    </row>
    <row r="471" spans="1:19" ht="26.25" customHeight="1">
      <c r="A471" s="31">
        <v>443</v>
      </c>
      <c r="B471" s="122" t="s">
        <v>263</v>
      </c>
      <c r="C471" s="30" t="s">
        <v>1050</v>
      </c>
      <c r="D471" s="31"/>
      <c r="E471" s="70">
        <v>1</v>
      </c>
      <c r="F471" s="49">
        <v>1</v>
      </c>
      <c r="G471" s="67"/>
      <c r="H471" s="824"/>
      <c r="I471" s="67"/>
      <c r="J471" s="67">
        <v>1</v>
      </c>
      <c r="K471" s="67"/>
      <c r="L471" s="67">
        <v>1</v>
      </c>
      <c r="M471" s="67"/>
      <c r="N471" s="67"/>
      <c r="O471" s="67"/>
      <c r="P471" s="100">
        <v>20607</v>
      </c>
      <c r="Q471" s="100">
        <v>20971</v>
      </c>
      <c r="R471" s="31">
        <f>SUM(I471:N471)/2</f>
        <v>1</v>
      </c>
      <c r="S471" s="111"/>
    </row>
    <row r="472" spans="1:19" ht="26.25" customHeight="1">
      <c r="A472" s="31">
        <v>444</v>
      </c>
      <c r="B472" s="122" t="s">
        <v>263</v>
      </c>
      <c r="C472" s="66" t="s">
        <v>621</v>
      </c>
      <c r="D472" s="31"/>
      <c r="E472" s="70">
        <v>1</v>
      </c>
      <c r="F472" s="49">
        <v>1</v>
      </c>
      <c r="G472" s="68"/>
      <c r="H472" s="824"/>
      <c r="I472" s="68"/>
      <c r="J472" s="68">
        <v>1</v>
      </c>
      <c r="K472" s="68"/>
      <c r="L472" s="68">
        <v>1</v>
      </c>
      <c r="M472" s="68"/>
      <c r="N472" s="68"/>
      <c r="O472" s="67"/>
      <c r="P472" s="100">
        <v>20607</v>
      </c>
      <c r="Q472" s="100">
        <v>20971</v>
      </c>
      <c r="R472" s="31">
        <f>SUM(I472:N472)/2</f>
        <v>1</v>
      </c>
      <c r="S472" s="58"/>
    </row>
    <row r="473" spans="1:19" ht="26.25" customHeight="1">
      <c r="A473" s="31">
        <v>445</v>
      </c>
      <c r="B473" s="122" t="s">
        <v>263</v>
      </c>
      <c r="C473" s="30" t="s">
        <v>622</v>
      </c>
      <c r="D473" s="31"/>
      <c r="E473" s="70">
        <v>1</v>
      </c>
      <c r="F473" s="49">
        <v>1</v>
      </c>
      <c r="G473" s="68"/>
      <c r="H473" s="824"/>
      <c r="I473" s="68"/>
      <c r="J473" s="68">
        <v>1</v>
      </c>
      <c r="K473" s="68"/>
      <c r="L473" s="68">
        <v>1</v>
      </c>
      <c r="M473" s="68"/>
      <c r="N473" s="68"/>
      <c r="O473" s="67"/>
      <c r="P473" s="100">
        <v>20607</v>
      </c>
      <c r="Q473" s="100">
        <v>20971</v>
      </c>
      <c r="R473" s="31">
        <f>SUM(I473:N473)/2</f>
        <v>1</v>
      </c>
      <c r="S473" s="58"/>
    </row>
    <row r="474" spans="1:19" ht="20.25" customHeight="1">
      <c r="A474" s="31">
        <v>453</v>
      </c>
      <c r="B474" s="122" t="s">
        <v>630</v>
      </c>
      <c r="C474" s="63" t="s">
        <v>631</v>
      </c>
      <c r="D474" s="65"/>
      <c r="E474" s="144">
        <v>1</v>
      </c>
      <c r="F474" s="145">
        <v>1</v>
      </c>
      <c r="G474" s="145"/>
      <c r="H474" s="826"/>
      <c r="I474" s="72"/>
      <c r="J474" s="72">
        <v>1</v>
      </c>
      <c r="K474" s="72"/>
      <c r="L474" s="72">
        <v>1</v>
      </c>
      <c r="M474" s="72"/>
      <c r="N474" s="72"/>
      <c r="O474" s="71"/>
      <c r="P474" s="100">
        <v>20607</v>
      </c>
      <c r="Q474" s="100">
        <v>20971</v>
      </c>
      <c r="R474" s="31">
        <f>SUM(I474:N474)/2</f>
        <v>1</v>
      </c>
      <c r="S474" s="64"/>
    </row>
    <row r="475" spans="1:19" ht="20.25" customHeight="1">
      <c r="A475" s="31">
        <v>454</v>
      </c>
      <c r="B475" s="122" t="s">
        <v>630</v>
      </c>
      <c r="C475" s="30" t="s">
        <v>632</v>
      </c>
      <c r="D475" s="31"/>
      <c r="E475" s="142">
        <v>1</v>
      </c>
      <c r="F475" s="143">
        <v>1</v>
      </c>
      <c r="G475" s="143"/>
      <c r="H475" s="820">
        <v>1</v>
      </c>
      <c r="I475" s="68"/>
      <c r="J475" s="68">
        <v>1</v>
      </c>
      <c r="K475" s="68"/>
      <c r="L475" s="68">
        <v>1</v>
      </c>
      <c r="M475" s="68"/>
      <c r="N475" s="68"/>
      <c r="O475" s="67"/>
      <c r="P475" s="102">
        <v>20607</v>
      </c>
      <c r="Q475" s="100">
        <v>20971</v>
      </c>
      <c r="R475" s="31">
        <f>SUM(I475:N475)/2</f>
        <v>1</v>
      </c>
      <c r="S475" s="30" t="s">
        <v>633</v>
      </c>
    </row>
    <row r="476" spans="1:19" ht="22.5" customHeight="1">
      <c r="A476" s="31">
        <v>455</v>
      </c>
      <c r="B476" s="122" t="s">
        <v>630</v>
      </c>
      <c r="C476" s="30" t="s">
        <v>1097</v>
      </c>
      <c r="D476" s="31"/>
      <c r="E476" s="142">
        <v>1</v>
      </c>
      <c r="F476" s="143">
        <v>1</v>
      </c>
      <c r="G476" s="143"/>
      <c r="H476" s="820"/>
      <c r="I476" s="68"/>
      <c r="J476" s="68">
        <v>1</v>
      </c>
      <c r="K476" s="68"/>
      <c r="L476" s="68">
        <v>1</v>
      </c>
      <c r="M476" s="68"/>
      <c r="N476" s="68"/>
      <c r="O476" s="67"/>
      <c r="P476" s="102">
        <v>20607</v>
      </c>
      <c r="Q476" s="100">
        <v>20971</v>
      </c>
      <c r="R476" s="31">
        <f>SUM(I476:N476)/2</f>
        <v>1</v>
      </c>
      <c r="S476" s="30"/>
    </row>
    <row r="477" spans="1:19" ht="22.5" customHeight="1">
      <c r="A477" s="31">
        <v>456</v>
      </c>
      <c r="B477" s="122" t="s">
        <v>630</v>
      </c>
      <c r="C477" s="66" t="s">
        <v>634</v>
      </c>
      <c r="D477" s="31"/>
      <c r="E477" s="142">
        <v>1</v>
      </c>
      <c r="F477" s="143">
        <v>1</v>
      </c>
      <c r="G477" s="143"/>
      <c r="H477" s="820"/>
      <c r="I477" s="68"/>
      <c r="J477" s="68">
        <v>1</v>
      </c>
      <c r="K477" s="68"/>
      <c r="L477" s="68">
        <v>1</v>
      </c>
      <c r="M477" s="68"/>
      <c r="N477" s="68"/>
      <c r="O477" s="67"/>
      <c r="P477" s="100">
        <v>20607</v>
      </c>
      <c r="Q477" s="100">
        <v>20971</v>
      </c>
      <c r="R477" s="31">
        <f>SUM(I477:N477)/2</f>
        <v>1</v>
      </c>
      <c r="S477" s="58"/>
    </row>
    <row r="478" spans="1:19" ht="22.5" customHeight="1">
      <c r="A478" s="31">
        <v>457</v>
      </c>
      <c r="B478" s="122" t="s">
        <v>630</v>
      </c>
      <c r="C478" s="66" t="s">
        <v>635</v>
      </c>
      <c r="D478" s="31"/>
      <c r="E478" s="142">
        <v>1</v>
      </c>
      <c r="F478" s="143">
        <v>1</v>
      </c>
      <c r="G478" s="143"/>
      <c r="H478" s="820"/>
      <c r="I478" s="68"/>
      <c r="J478" s="68">
        <v>1</v>
      </c>
      <c r="K478" s="68"/>
      <c r="L478" s="68">
        <v>1</v>
      </c>
      <c r="M478" s="68"/>
      <c r="N478" s="68"/>
      <c r="O478" s="67"/>
      <c r="P478" s="100">
        <v>20607</v>
      </c>
      <c r="Q478" s="100">
        <v>20971</v>
      </c>
      <c r="R478" s="31">
        <f>SUM(I478:N478)/2</f>
        <v>1</v>
      </c>
      <c r="S478" s="58"/>
    </row>
    <row r="479" spans="1:19" ht="25.5" customHeight="1">
      <c r="A479" s="31">
        <v>458</v>
      </c>
      <c r="B479" s="122" t="s">
        <v>630</v>
      </c>
      <c r="C479" s="66" t="s">
        <v>636</v>
      </c>
      <c r="D479" s="31"/>
      <c r="E479" s="142">
        <v>1</v>
      </c>
      <c r="F479" s="143">
        <v>1</v>
      </c>
      <c r="G479" s="143"/>
      <c r="H479" s="820"/>
      <c r="I479" s="68"/>
      <c r="J479" s="68">
        <v>1</v>
      </c>
      <c r="K479" s="68"/>
      <c r="L479" s="68">
        <v>1</v>
      </c>
      <c r="M479" s="68"/>
      <c r="N479" s="68"/>
      <c r="O479" s="67"/>
      <c r="P479" s="100">
        <v>20607</v>
      </c>
      <c r="Q479" s="100">
        <v>20971</v>
      </c>
      <c r="R479" s="31">
        <f>SUM(I479:N479)/2</f>
        <v>1</v>
      </c>
      <c r="S479" s="58"/>
    </row>
    <row r="480" spans="1:19" ht="25.5" customHeight="1">
      <c r="A480" s="31">
        <v>459</v>
      </c>
      <c r="B480" s="122" t="s">
        <v>630</v>
      </c>
      <c r="C480" s="66" t="s">
        <v>637</v>
      </c>
      <c r="D480" s="31"/>
      <c r="E480" s="142">
        <v>1</v>
      </c>
      <c r="F480" s="143">
        <v>1</v>
      </c>
      <c r="G480" s="143"/>
      <c r="H480" s="820"/>
      <c r="I480" s="68"/>
      <c r="J480" s="68">
        <v>1</v>
      </c>
      <c r="K480" s="68"/>
      <c r="L480" s="68">
        <v>1</v>
      </c>
      <c r="M480" s="68"/>
      <c r="N480" s="68"/>
      <c r="O480" s="67"/>
      <c r="P480" s="100">
        <v>20607</v>
      </c>
      <c r="Q480" s="100">
        <v>20971</v>
      </c>
      <c r="R480" s="31">
        <f>SUM(I480:N480)/2</f>
        <v>1</v>
      </c>
      <c r="S480" s="58"/>
    </row>
    <row r="481" spans="1:19" ht="24.75" customHeight="1">
      <c r="A481" s="31">
        <v>461</v>
      </c>
      <c r="B481" s="122" t="s">
        <v>630</v>
      </c>
      <c r="C481" s="30" t="s">
        <v>639</v>
      </c>
      <c r="D481" s="31"/>
      <c r="E481" s="142">
        <v>1</v>
      </c>
      <c r="F481" s="142"/>
      <c r="G481" s="142">
        <v>1</v>
      </c>
      <c r="H481" s="820"/>
      <c r="I481" s="67"/>
      <c r="J481" s="67">
        <v>1</v>
      </c>
      <c r="K481" s="67"/>
      <c r="L481" s="67">
        <v>1</v>
      </c>
      <c r="M481" s="67"/>
      <c r="N481" s="67"/>
      <c r="O481" s="67"/>
      <c r="P481" s="100">
        <v>20607</v>
      </c>
      <c r="Q481" s="100">
        <v>20971</v>
      </c>
      <c r="R481" s="31">
        <f>SUM(I481:N481)/2</f>
        <v>1</v>
      </c>
      <c r="S481" s="111"/>
    </row>
    <row r="482" spans="1:19" ht="24.75" customHeight="1">
      <c r="A482" s="31">
        <v>462</v>
      </c>
      <c r="B482" s="122" t="s">
        <v>630</v>
      </c>
      <c r="C482" s="30" t="s">
        <v>1095</v>
      </c>
      <c r="D482" s="31"/>
      <c r="E482" s="142">
        <v>1</v>
      </c>
      <c r="F482" s="142"/>
      <c r="G482" s="142">
        <v>1</v>
      </c>
      <c r="H482" s="820"/>
      <c r="I482" s="67"/>
      <c r="J482" s="67">
        <v>1</v>
      </c>
      <c r="K482" s="67"/>
      <c r="L482" s="67">
        <v>1</v>
      </c>
      <c r="M482" s="67"/>
      <c r="N482" s="67"/>
      <c r="O482" s="67"/>
      <c r="P482" s="100">
        <v>20607</v>
      </c>
      <c r="Q482" s="100">
        <v>20971</v>
      </c>
      <c r="R482" s="31">
        <f>SUM(I482:N482)/2</f>
        <v>1</v>
      </c>
      <c r="S482" s="111"/>
    </row>
    <row r="483" spans="1:19" ht="24.75" customHeight="1">
      <c r="A483" s="732" t="s">
        <v>600</v>
      </c>
      <c r="B483" s="733"/>
      <c r="C483" s="734"/>
      <c r="D483" s="210">
        <f>SUM(D448:D482)</f>
        <v>0</v>
      </c>
      <c r="E483" s="210">
        <f>SUM(E448:E482)</f>
        <v>35</v>
      </c>
      <c r="F483" s="210">
        <f>SUM(F448:F482)</f>
        <v>20</v>
      </c>
      <c r="G483" s="210">
        <f>SUM(G448:G482)</f>
        <v>15</v>
      </c>
      <c r="H483" s="817">
        <f>SUM(H448:H482)</f>
        <v>4</v>
      </c>
      <c r="I483" s="210">
        <f>SUM(I448:I482)</f>
        <v>3</v>
      </c>
      <c r="J483" s="210">
        <f>SUM(J448:J482)</f>
        <v>23.5</v>
      </c>
      <c r="K483" s="210">
        <f>SUM(K448:K482)</f>
        <v>0</v>
      </c>
      <c r="L483" s="210">
        <f>SUM(L448:L482)</f>
        <v>26.5</v>
      </c>
      <c r="M483" s="210">
        <f>SUM(M448:M482)</f>
        <v>0</v>
      </c>
      <c r="N483" s="210">
        <f>SUM(N448:N482)</f>
        <v>0</v>
      </c>
      <c r="O483" s="210">
        <f>SUM(O448:O482)</f>
        <v>0</v>
      </c>
      <c r="P483" s="210"/>
      <c r="Q483" s="210"/>
      <c r="R483" s="210">
        <f>SUM(R448:R482)</f>
        <v>26.5</v>
      </c>
      <c r="S483" s="215"/>
    </row>
    <row r="484" spans="1:19" ht="24.75" customHeight="1">
      <c r="A484" s="744" t="s">
        <v>62</v>
      </c>
      <c r="B484" s="745"/>
      <c r="C484" s="745"/>
      <c r="D484" s="745"/>
      <c r="E484" s="745"/>
      <c r="F484" s="745"/>
      <c r="G484" s="745"/>
      <c r="H484" s="745"/>
      <c r="I484" s="745"/>
      <c r="J484" s="745"/>
      <c r="K484" s="745"/>
      <c r="L484" s="745"/>
      <c r="M484" s="745"/>
      <c r="N484" s="745"/>
      <c r="O484" s="745"/>
      <c r="P484" s="745"/>
      <c r="Q484" s="745"/>
      <c r="R484" s="745"/>
      <c r="S484" s="746"/>
    </row>
    <row r="485" spans="1:22" ht="21">
      <c r="A485" s="31">
        <v>525</v>
      </c>
      <c r="B485" s="31" t="s">
        <v>706</v>
      </c>
      <c r="C485" s="81" t="s">
        <v>712</v>
      </c>
      <c r="D485" s="31">
        <v>1</v>
      </c>
      <c r="E485" s="31"/>
      <c r="F485" s="31"/>
      <c r="G485" s="31">
        <v>1</v>
      </c>
      <c r="H485" s="816"/>
      <c r="I485" s="67">
        <v>1</v>
      </c>
      <c r="J485" s="67"/>
      <c r="K485" s="67"/>
      <c r="L485" s="67">
        <v>1</v>
      </c>
      <c r="M485" s="67"/>
      <c r="N485" s="67"/>
      <c r="O485" s="67"/>
      <c r="P485" s="89">
        <v>20607</v>
      </c>
      <c r="Q485" s="89">
        <v>20971</v>
      </c>
      <c r="R485" s="31">
        <f>SUM(I485:N485)/2</f>
        <v>1</v>
      </c>
      <c r="S485" s="31" t="s">
        <v>642</v>
      </c>
      <c r="T485" s="34"/>
      <c r="V485" s="759">
        <f>SUM(L485:L489)</f>
        <v>5</v>
      </c>
    </row>
    <row r="486" spans="1:20" ht="21">
      <c r="A486" s="31">
        <v>538</v>
      </c>
      <c r="B486" s="31" t="s">
        <v>725</v>
      </c>
      <c r="C486" s="81" t="s">
        <v>728</v>
      </c>
      <c r="D486" s="31">
        <v>1</v>
      </c>
      <c r="E486" s="31"/>
      <c r="F486" s="31"/>
      <c r="G486" s="31">
        <v>1</v>
      </c>
      <c r="H486" s="816"/>
      <c r="I486" s="67">
        <v>1</v>
      </c>
      <c r="J486" s="67"/>
      <c r="K486" s="67"/>
      <c r="L486" s="67">
        <v>1</v>
      </c>
      <c r="M486" s="67"/>
      <c r="N486" s="67"/>
      <c r="O486" s="67"/>
      <c r="P486" s="89">
        <v>20607</v>
      </c>
      <c r="Q486" s="89">
        <v>20971</v>
      </c>
      <c r="R486" s="31">
        <f>SUM(I486:N486)/2</f>
        <v>1</v>
      </c>
      <c r="S486" s="56" t="s">
        <v>642</v>
      </c>
      <c r="T486" s="34"/>
    </row>
    <row r="487" spans="1:20" ht="21">
      <c r="A487" s="31">
        <v>539</v>
      </c>
      <c r="B487" s="31" t="s">
        <v>725</v>
      </c>
      <c r="C487" s="81" t="s">
        <v>729</v>
      </c>
      <c r="D487" s="31">
        <v>1</v>
      </c>
      <c r="E487" s="31"/>
      <c r="F487" s="31"/>
      <c r="G487" s="31">
        <v>1</v>
      </c>
      <c r="H487" s="816"/>
      <c r="I487" s="67">
        <v>1</v>
      </c>
      <c r="J487" s="67"/>
      <c r="K487" s="67"/>
      <c r="L487" s="67">
        <v>1</v>
      </c>
      <c r="M487" s="67"/>
      <c r="N487" s="67"/>
      <c r="O487" s="67"/>
      <c r="P487" s="89">
        <v>20607</v>
      </c>
      <c r="Q487" s="89">
        <v>20971</v>
      </c>
      <c r="R487" s="31">
        <f>SUM(I487:N487)/2</f>
        <v>1</v>
      </c>
      <c r="S487" s="56" t="s">
        <v>642</v>
      </c>
      <c r="T487" s="34"/>
    </row>
    <row r="488" spans="1:20" ht="21">
      <c r="A488" s="31">
        <v>540</v>
      </c>
      <c r="B488" s="31" t="s">
        <v>725</v>
      </c>
      <c r="C488" s="81" t="s">
        <v>730</v>
      </c>
      <c r="D488" s="31">
        <v>1</v>
      </c>
      <c r="E488" s="31"/>
      <c r="F488" s="31"/>
      <c r="G488" s="31">
        <v>1</v>
      </c>
      <c r="H488" s="816"/>
      <c r="I488" s="67">
        <v>1</v>
      </c>
      <c r="J488" s="67"/>
      <c r="K488" s="67"/>
      <c r="L488" s="67">
        <v>1</v>
      </c>
      <c r="M488" s="67"/>
      <c r="N488" s="67"/>
      <c r="O488" s="67"/>
      <c r="P488" s="89">
        <v>20607</v>
      </c>
      <c r="Q488" s="89">
        <v>20971</v>
      </c>
      <c r="R488" s="31">
        <f>SUM(I488:N488)/2</f>
        <v>1</v>
      </c>
      <c r="S488" s="56" t="s">
        <v>642</v>
      </c>
      <c r="T488" s="34"/>
    </row>
    <row r="489" spans="1:20" ht="21">
      <c r="A489" s="31">
        <v>541</v>
      </c>
      <c r="B489" s="31" t="s">
        <v>725</v>
      </c>
      <c r="C489" s="83" t="s">
        <v>731</v>
      </c>
      <c r="D489" s="31">
        <v>1</v>
      </c>
      <c r="E489" s="31"/>
      <c r="F489" s="31"/>
      <c r="G489" s="31">
        <v>1</v>
      </c>
      <c r="H489" s="816"/>
      <c r="I489" s="67">
        <v>1</v>
      </c>
      <c r="J489" s="67"/>
      <c r="K489" s="67"/>
      <c r="L489" s="67">
        <v>1</v>
      </c>
      <c r="M489" s="67"/>
      <c r="N489" s="67"/>
      <c r="O489" s="67"/>
      <c r="P489" s="89">
        <v>20607</v>
      </c>
      <c r="Q489" s="89">
        <v>20971</v>
      </c>
      <c r="R489" s="31">
        <f>SUM(I489:N489)/2</f>
        <v>1</v>
      </c>
      <c r="S489" s="56" t="s">
        <v>642</v>
      </c>
      <c r="T489" s="34"/>
    </row>
    <row r="490" spans="1:20" ht="21">
      <c r="A490" s="31">
        <v>519</v>
      </c>
      <c r="B490" s="31" t="s">
        <v>692</v>
      </c>
      <c r="C490" s="75" t="s">
        <v>705</v>
      </c>
      <c r="D490" s="31">
        <v>1</v>
      </c>
      <c r="E490" s="31"/>
      <c r="F490" s="31">
        <v>1</v>
      </c>
      <c r="G490" s="31"/>
      <c r="H490" s="816"/>
      <c r="I490" s="67">
        <v>1</v>
      </c>
      <c r="J490" s="67"/>
      <c r="K490" s="67"/>
      <c r="L490" s="67"/>
      <c r="M490" s="67">
        <v>1</v>
      </c>
      <c r="N490" s="67"/>
      <c r="O490" s="67"/>
      <c r="P490" s="89">
        <v>20607</v>
      </c>
      <c r="Q490" s="89">
        <v>20971</v>
      </c>
      <c r="R490" s="31">
        <f>SUM(I490:N490)/2</f>
        <v>1</v>
      </c>
      <c r="S490" s="31" t="s">
        <v>642</v>
      </c>
      <c r="T490" s="34"/>
    </row>
    <row r="491" spans="1:20" s="137" customFormat="1" ht="21">
      <c r="A491" s="56">
        <v>470</v>
      </c>
      <c r="B491" s="56" t="s">
        <v>640</v>
      </c>
      <c r="C491" s="78" t="s">
        <v>1177</v>
      </c>
      <c r="D491" s="56">
        <v>1</v>
      </c>
      <c r="E491" s="56"/>
      <c r="F491" s="56">
        <v>1</v>
      </c>
      <c r="G491" s="56"/>
      <c r="H491" s="816"/>
      <c r="I491" s="146"/>
      <c r="J491" s="146">
        <v>0</v>
      </c>
      <c r="K491" s="146"/>
      <c r="L491" s="146"/>
      <c r="M491" s="146">
        <v>0</v>
      </c>
      <c r="N491" s="146"/>
      <c r="O491" s="146"/>
      <c r="P491" s="104">
        <v>20607</v>
      </c>
      <c r="Q491" s="104">
        <v>20758</v>
      </c>
      <c r="R491" s="56">
        <f>SUM(I491:N491)/2</f>
        <v>0</v>
      </c>
      <c r="S491" s="56" t="s">
        <v>650</v>
      </c>
      <c r="T491" s="109"/>
    </row>
    <row r="492" spans="1:22" s="137" customFormat="1" ht="21">
      <c r="A492" s="31">
        <v>517</v>
      </c>
      <c r="B492" s="56" t="s">
        <v>692</v>
      </c>
      <c r="C492" s="83" t="s">
        <v>702</v>
      </c>
      <c r="D492" s="31">
        <v>1</v>
      </c>
      <c r="E492" s="31"/>
      <c r="F492" s="31">
        <v>1</v>
      </c>
      <c r="G492" s="56"/>
      <c r="H492" s="816"/>
      <c r="I492" s="146"/>
      <c r="J492" s="146">
        <v>0.5</v>
      </c>
      <c r="K492" s="146"/>
      <c r="L492" s="146">
        <v>0.5</v>
      </c>
      <c r="M492" s="146"/>
      <c r="N492" s="146"/>
      <c r="O492" s="146"/>
      <c r="P492" s="104">
        <v>20746</v>
      </c>
      <c r="Q492" s="104">
        <v>20971</v>
      </c>
      <c r="R492" s="31">
        <f>SUM(I492:N492)/2</f>
        <v>0.5</v>
      </c>
      <c r="S492" s="56" t="s">
        <v>703</v>
      </c>
      <c r="T492" s="109"/>
      <c r="V492" s="760">
        <f>SUM(L492:L535)</f>
        <v>42.5</v>
      </c>
    </row>
    <row r="493" spans="1:20" s="137" customFormat="1" ht="21">
      <c r="A493" s="31">
        <v>532</v>
      </c>
      <c r="B493" s="56" t="s">
        <v>706</v>
      </c>
      <c r="C493" s="159" t="s">
        <v>719</v>
      </c>
      <c r="D493" s="31">
        <v>1</v>
      </c>
      <c r="E493" s="31"/>
      <c r="F493" s="31"/>
      <c r="G493" s="31">
        <v>1</v>
      </c>
      <c r="H493" s="816"/>
      <c r="I493" s="146"/>
      <c r="J493" s="146">
        <v>0.5</v>
      </c>
      <c r="K493" s="146"/>
      <c r="L493" s="146">
        <v>0.5</v>
      </c>
      <c r="M493" s="146"/>
      <c r="N493" s="146"/>
      <c r="O493" s="146"/>
      <c r="P493" s="104">
        <v>20743</v>
      </c>
      <c r="Q493" s="104">
        <v>20971</v>
      </c>
      <c r="R493" s="31">
        <f>SUM(I493:N493)/2</f>
        <v>0.5</v>
      </c>
      <c r="S493" s="56" t="s">
        <v>720</v>
      </c>
      <c r="T493" s="109"/>
    </row>
    <row r="494" spans="1:20" s="137" customFormat="1" ht="21">
      <c r="A494" s="31">
        <v>533</v>
      </c>
      <c r="B494" s="56" t="s">
        <v>706</v>
      </c>
      <c r="C494" s="159" t="s">
        <v>721</v>
      </c>
      <c r="D494" s="31">
        <v>1</v>
      </c>
      <c r="E494" s="31"/>
      <c r="F494" s="31"/>
      <c r="G494" s="31">
        <v>1</v>
      </c>
      <c r="H494" s="816"/>
      <c r="I494" s="146"/>
      <c r="J494" s="146">
        <v>0.5</v>
      </c>
      <c r="K494" s="146"/>
      <c r="L494" s="146">
        <v>0.5</v>
      </c>
      <c r="M494" s="146"/>
      <c r="N494" s="146"/>
      <c r="O494" s="146"/>
      <c r="P494" s="104">
        <v>20729</v>
      </c>
      <c r="Q494" s="104">
        <v>20971</v>
      </c>
      <c r="R494" s="31">
        <f>SUM(I494:N494)/2</f>
        <v>0.5</v>
      </c>
      <c r="S494" s="56" t="s">
        <v>722</v>
      </c>
      <c r="T494" s="109"/>
    </row>
    <row r="495" spans="1:20" ht="21">
      <c r="A495" s="31">
        <v>476</v>
      </c>
      <c r="B495" s="31" t="s">
        <v>640</v>
      </c>
      <c r="C495" s="76" t="s">
        <v>656</v>
      </c>
      <c r="D495" s="31">
        <v>1</v>
      </c>
      <c r="E495" s="31"/>
      <c r="F495" s="31">
        <v>1</v>
      </c>
      <c r="G495" s="31"/>
      <c r="H495" s="816"/>
      <c r="I495" s="67"/>
      <c r="J495" s="67">
        <v>1</v>
      </c>
      <c r="K495" s="67"/>
      <c r="L495" s="67">
        <v>1</v>
      </c>
      <c r="M495" s="67"/>
      <c r="N495" s="67"/>
      <c r="O495" s="67"/>
      <c r="P495" s="89">
        <v>20607</v>
      </c>
      <c r="Q495" s="89">
        <v>20971</v>
      </c>
      <c r="R495" s="31">
        <f>SUM(I495:N495)/2</f>
        <v>1</v>
      </c>
      <c r="S495" s="31" t="s">
        <v>642</v>
      </c>
      <c r="T495" s="34"/>
    </row>
    <row r="496" spans="1:20" ht="21">
      <c r="A496" s="31">
        <v>477</v>
      </c>
      <c r="B496" s="31" t="s">
        <v>640</v>
      </c>
      <c r="C496" s="74" t="s">
        <v>657</v>
      </c>
      <c r="D496" s="31">
        <v>1</v>
      </c>
      <c r="E496" s="31"/>
      <c r="F496" s="31">
        <v>1</v>
      </c>
      <c r="G496" s="31"/>
      <c r="H496" s="816"/>
      <c r="I496" s="67"/>
      <c r="J496" s="67">
        <v>1</v>
      </c>
      <c r="K496" s="67"/>
      <c r="L496" s="67">
        <v>1</v>
      </c>
      <c r="M496" s="67"/>
      <c r="N496" s="67"/>
      <c r="O496" s="67"/>
      <c r="P496" s="89">
        <v>20607</v>
      </c>
      <c r="Q496" s="89">
        <v>20971</v>
      </c>
      <c r="R496" s="31">
        <f>SUM(I496:N496)/2</f>
        <v>1</v>
      </c>
      <c r="S496" s="31" t="s">
        <v>642</v>
      </c>
      <c r="T496" s="34"/>
    </row>
    <row r="497" spans="1:20" ht="21">
      <c r="A497" s="31">
        <v>478</v>
      </c>
      <c r="B497" s="31" t="s">
        <v>640</v>
      </c>
      <c r="C497" s="78" t="s">
        <v>658</v>
      </c>
      <c r="D497" s="31">
        <v>1</v>
      </c>
      <c r="E497" s="31"/>
      <c r="F497" s="31">
        <v>1</v>
      </c>
      <c r="G497" s="31"/>
      <c r="H497" s="816"/>
      <c r="I497" s="67"/>
      <c r="J497" s="67">
        <v>1</v>
      </c>
      <c r="K497" s="67"/>
      <c r="L497" s="67">
        <v>1</v>
      </c>
      <c r="M497" s="67"/>
      <c r="N497" s="67"/>
      <c r="O497" s="67"/>
      <c r="P497" s="89">
        <v>20607</v>
      </c>
      <c r="Q497" s="89">
        <v>20971</v>
      </c>
      <c r="R497" s="31">
        <f>SUM(I497:N497)/2</f>
        <v>1</v>
      </c>
      <c r="S497" s="31" t="s">
        <v>642</v>
      </c>
      <c r="T497" s="34"/>
    </row>
    <row r="498" spans="1:20" ht="21">
      <c r="A498" s="31">
        <v>479</v>
      </c>
      <c r="B498" s="31" t="s">
        <v>640</v>
      </c>
      <c r="C498" s="78" t="s">
        <v>659</v>
      </c>
      <c r="D498" s="31">
        <v>1</v>
      </c>
      <c r="E498" s="31"/>
      <c r="F498" s="31">
        <v>1</v>
      </c>
      <c r="G498" s="31"/>
      <c r="H498" s="816"/>
      <c r="I498" s="67"/>
      <c r="J498" s="67">
        <v>1</v>
      </c>
      <c r="K498" s="67"/>
      <c r="L498" s="67">
        <v>1</v>
      </c>
      <c r="M498" s="67"/>
      <c r="N498" s="67"/>
      <c r="O498" s="67"/>
      <c r="P498" s="89">
        <v>20607</v>
      </c>
      <c r="Q498" s="89">
        <v>20971</v>
      </c>
      <c r="R498" s="31">
        <f>SUM(I498:N498)/2</f>
        <v>1</v>
      </c>
      <c r="S498" s="31" t="s">
        <v>642</v>
      </c>
      <c r="T498" s="34"/>
    </row>
    <row r="499" spans="1:20" ht="21">
      <c r="A499" s="31">
        <v>480</v>
      </c>
      <c r="B499" s="31" t="s">
        <v>640</v>
      </c>
      <c r="C499" s="80" t="s">
        <v>660</v>
      </c>
      <c r="D499" s="31">
        <v>1</v>
      </c>
      <c r="E499" s="31"/>
      <c r="F499" s="31">
        <v>1</v>
      </c>
      <c r="G499" s="31"/>
      <c r="H499" s="816"/>
      <c r="I499" s="67"/>
      <c r="J499" s="67">
        <v>1</v>
      </c>
      <c r="K499" s="67"/>
      <c r="L499" s="67">
        <v>1</v>
      </c>
      <c r="M499" s="67"/>
      <c r="N499" s="67"/>
      <c r="O499" s="67"/>
      <c r="P499" s="89">
        <v>20607</v>
      </c>
      <c r="Q499" s="89">
        <v>20971</v>
      </c>
      <c r="R499" s="31">
        <f>SUM(I499:N499)/2</f>
        <v>1</v>
      </c>
      <c r="S499" s="31" t="s">
        <v>642</v>
      </c>
      <c r="T499" s="34"/>
    </row>
    <row r="500" spans="1:20" ht="21">
      <c r="A500" s="31">
        <v>481</v>
      </c>
      <c r="B500" s="31" t="s">
        <v>640</v>
      </c>
      <c r="C500" s="81" t="s">
        <v>661</v>
      </c>
      <c r="D500" s="31">
        <v>1</v>
      </c>
      <c r="E500" s="31"/>
      <c r="F500" s="31">
        <v>1</v>
      </c>
      <c r="G500" s="31"/>
      <c r="H500" s="816"/>
      <c r="I500" s="67"/>
      <c r="J500" s="67">
        <v>1</v>
      </c>
      <c r="K500" s="67"/>
      <c r="L500" s="67">
        <v>1</v>
      </c>
      <c r="M500" s="67"/>
      <c r="N500" s="67"/>
      <c r="O500" s="67"/>
      <c r="P500" s="89">
        <v>20607</v>
      </c>
      <c r="Q500" s="89">
        <v>20971</v>
      </c>
      <c r="R500" s="31">
        <f>SUM(I500:N500)/2</f>
        <v>1</v>
      </c>
      <c r="S500" s="31" t="s">
        <v>642</v>
      </c>
      <c r="T500" s="34"/>
    </row>
    <row r="501" spans="1:20" ht="21">
      <c r="A501" s="31">
        <v>482</v>
      </c>
      <c r="B501" s="31" t="s">
        <v>640</v>
      </c>
      <c r="C501" s="81" t="s">
        <v>662</v>
      </c>
      <c r="D501" s="31">
        <v>1</v>
      </c>
      <c r="E501" s="31"/>
      <c r="F501" s="31">
        <v>1</v>
      </c>
      <c r="G501" s="31"/>
      <c r="H501" s="816"/>
      <c r="I501" s="67"/>
      <c r="J501" s="67">
        <v>1</v>
      </c>
      <c r="K501" s="67"/>
      <c r="L501" s="67">
        <v>1</v>
      </c>
      <c r="M501" s="67"/>
      <c r="N501" s="67"/>
      <c r="O501" s="67"/>
      <c r="P501" s="89">
        <v>20607</v>
      </c>
      <c r="Q501" s="89">
        <v>20971</v>
      </c>
      <c r="R501" s="31">
        <f>SUM(I501:N501)/2</f>
        <v>1</v>
      </c>
      <c r="S501" s="31" t="s">
        <v>642</v>
      </c>
      <c r="T501" s="34"/>
    </row>
    <row r="502" spans="1:20" ht="21">
      <c r="A502" s="31">
        <v>483</v>
      </c>
      <c r="B502" s="31" t="s">
        <v>640</v>
      </c>
      <c r="C502" s="81" t="s">
        <v>663</v>
      </c>
      <c r="D502" s="31">
        <v>1</v>
      </c>
      <c r="E502" s="31"/>
      <c r="F502" s="31">
        <v>1</v>
      </c>
      <c r="G502" s="31"/>
      <c r="H502" s="816"/>
      <c r="I502" s="67"/>
      <c r="J502" s="67">
        <v>1</v>
      </c>
      <c r="K502" s="67"/>
      <c r="L502" s="67">
        <v>1</v>
      </c>
      <c r="M502" s="67"/>
      <c r="N502" s="67"/>
      <c r="O502" s="67"/>
      <c r="P502" s="89">
        <v>20607</v>
      </c>
      <c r="Q502" s="89">
        <v>20971</v>
      </c>
      <c r="R502" s="31">
        <f>SUM(I502:N502)/2</f>
        <v>1</v>
      </c>
      <c r="S502" s="31" t="s">
        <v>642</v>
      </c>
      <c r="T502" s="34"/>
    </row>
    <row r="503" spans="1:20" ht="21">
      <c r="A503" s="31">
        <v>484</v>
      </c>
      <c r="B503" s="31" t="s">
        <v>640</v>
      </c>
      <c r="C503" s="81" t="s">
        <v>664</v>
      </c>
      <c r="D503" s="31">
        <v>1</v>
      </c>
      <c r="E503" s="31"/>
      <c r="F503" s="31"/>
      <c r="G503" s="31">
        <v>1</v>
      </c>
      <c r="H503" s="816"/>
      <c r="I503" s="67"/>
      <c r="J503" s="67">
        <v>1</v>
      </c>
      <c r="K503" s="67"/>
      <c r="L503" s="67">
        <v>1</v>
      </c>
      <c r="M503" s="67"/>
      <c r="N503" s="67"/>
      <c r="O503" s="67"/>
      <c r="P503" s="89">
        <v>20607</v>
      </c>
      <c r="Q503" s="89">
        <v>20971</v>
      </c>
      <c r="R503" s="31">
        <f>SUM(I503:N503)/2</f>
        <v>1</v>
      </c>
      <c r="S503" s="31" t="s">
        <v>642</v>
      </c>
      <c r="T503" s="34"/>
    </row>
    <row r="504" spans="1:20" ht="21">
      <c r="A504" s="31">
        <v>485</v>
      </c>
      <c r="B504" s="31" t="s">
        <v>640</v>
      </c>
      <c r="C504" s="81" t="s">
        <v>665</v>
      </c>
      <c r="D504" s="31">
        <v>1</v>
      </c>
      <c r="E504" s="31"/>
      <c r="F504" s="31"/>
      <c r="G504" s="31">
        <v>1</v>
      </c>
      <c r="H504" s="816"/>
      <c r="I504" s="67"/>
      <c r="J504" s="67">
        <v>1</v>
      </c>
      <c r="K504" s="67"/>
      <c r="L504" s="67">
        <v>1</v>
      </c>
      <c r="M504" s="67"/>
      <c r="N504" s="67"/>
      <c r="O504" s="67"/>
      <c r="P504" s="89">
        <v>20607</v>
      </c>
      <c r="Q504" s="89">
        <v>20971</v>
      </c>
      <c r="R504" s="31">
        <f>SUM(I504:N504)/2</f>
        <v>1</v>
      </c>
      <c r="S504" s="31" t="s">
        <v>642</v>
      </c>
      <c r="T504" s="34"/>
    </row>
    <row r="505" spans="1:20" ht="21">
      <c r="A505" s="31">
        <v>486</v>
      </c>
      <c r="B505" s="31" t="s">
        <v>640</v>
      </c>
      <c r="C505" s="78" t="s">
        <v>666</v>
      </c>
      <c r="D505" s="31">
        <v>1</v>
      </c>
      <c r="E505" s="31"/>
      <c r="F505" s="31">
        <v>1</v>
      </c>
      <c r="G505" s="31"/>
      <c r="H505" s="817">
        <v>1</v>
      </c>
      <c r="I505" s="67"/>
      <c r="J505" s="67">
        <v>1</v>
      </c>
      <c r="K505" s="67"/>
      <c r="L505" s="67">
        <v>1</v>
      </c>
      <c r="M505" s="67"/>
      <c r="N505" s="67"/>
      <c r="O505" s="67"/>
      <c r="P505" s="89">
        <v>20607</v>
      </c>
      <c r="Q505" s="89">
        <v>20971</v>
      </c>
      <c r="R505" s="31">
        <f>SUM(I505:N505)/2</f>
        <v>1</v>
      </c>
      <c r="S505" s="31" t="s">
        <v>642</v>
      </c>
      <c r="T505" s="34"/>
    </row>
    <row r="506" spans="1:20" ht="21">
      <c r="A506" s="31">
        <v>487</v>
      </c>
      <c r="B506" s="31" t="s">
        <v>640</v>
      </c>
      <c r="C506" s="74" t="s">
        <v>667</v>
      </c>
      <c r="D506" s="31">
        <v>1</v>
      </c>
      <c r="E506" s="31"/>
      <c r="F506" s="31">
        <v>1</v>
      </c>
      <c r="G506" s="31"/>
      <c r="H506" s="817">
        <v>1</v>
      </c>
      <c r="I506" s="67"/>
      <c r="J506" s="67">
        <v>1</v>
      </c>
      <c r="K506" s="67"/>
      <c r="L506" s="67">
        <v>1</v>
      </c>
      <c r="M506" s="67"/>
      <c r="N506" s="67"/>
      <c r="O506" s="67"/>
      <c r="P506" s="89">
        <v>20607</v>
      </c>
      <c r="Q506" s="89">
        <v>20971</v>
      </c>
      <c r="R506" s="31">
        <f>SUM(I506:N506)/2</f>
        <v>1</v>
      </c>
      <c r="S506" s="31" t="s">
        <v>642</v>
      </c>
      <c r="T506" s="34"/>
    </row>
    <row r="507" spans="1:20" s="137" customFormat="1" ht="21">
      <c r="A507" s="31">
        <v>489</v>
      </c>
      <c r="B507" s="56" t="s">
        <v>640</v>
      </c>
      <c r="C507" s="79" t="s">
        <v>670</v>
      </c>
      <c r="D507" s="56">
        <v>1</v>
      </c>
      <c r="E507" s="56"/>
      <c r="F507" s="56"/>
      <c r="G507" s="56">
        <v>1</v>
      </c>
      <c r="H507" s="816"/>
      <c r="I507" s="146"/>
      <c r="J507" s="146">
        <v>1</v>
      </c>
      <c r="K507" s="146"/>
      <c r="L507" s="146">
        <v>1</v>
      </c>
      <c r="M507" s="146"/>
      <c r="N507" s="146"/>
      <c r="O507" s="146"/>
      <c r="P507" s="158">
        <v>20607</v>
      </c>
      <c r="Q507" s="158">
        <v>20971</v>
      </c>
      <c r="R507" s="31">
        <f>SUM(I507:N507)/2</f>
        <v>1</v>
      </c>
      <c r="S507" s="139" t="s">
        <v>671</v>
      </c>
      <c r="T507" s="109"/>
    </row>
    <row r="508" spans="1:20" ht="21">
      <c r="A508" s="31">
        <v>490</v>
      </c>
      <c r="B508" s="31" t="s">
        <v>640</v>
      </c>
      <c r="C508" s="74" t="s">
        <v>672</v>
      </c>
      <c r="D508" s="31">
        <v>1</v>
      </c>
      <c r="E508" s="31"/>
      <c r="F508" s="31">
        <v>1</v>
      </c>
      <c r="G508" s="31"/>
      <c r="H508" s="816"/>
      <c r="I508" s="67"/>
      <c r="J508" s="67">
        <v>1</v>
      </c>
      <c r="K508" s="67"/>
      <c r="L508" s="67">
        <v>1</v>
      </c>
      <c r="M508" s="67"/>
      <c r="N508" s="67"/>
      <c r="O508" s="67"/>
      <c r="P508" s="89">
        <v>20607</v>
      </c>
      <c r="Q508" s="89">
        <v>20971</v>
      </c>
      <c r="R508" s="31">
        <f>SUM(I508:N508)/2</f>
        <v>1</v>
      </c>
      <c r="S508" s="31" t="s">
        <v>642</v>
      </c>
      <c r="T508" s="34"/>
    </row>
    <row r="509" spans="1:20" ht="21">
      <c r="A509" s="31">
        <v>499</v>
      </c>
      <c r="B509" s="31" t="s">
        <v>681</v>
      </c>
      <c r="C509" s="75" t="s">
        <v>682</v>
      </c>
      <c r="D509" s="31">
        <v>1</v>
      </c>
      <c r="E509" s="31"/>
      <c r="F509" s="31">
        <v>1</v>
      </c>
      <c r="G509" s="31"/>
      <c r="H509" s="816"/>
      <c r="I509" s="67"/>
      <c r="J509" s="67">
        <v>1</v>
      </c>
      <c r="K509" s="67"/>
      <c r="L509" s="67">
        <v>1</v>
      </c>
      <c r="M509" s="67"/>
      <c r="N509" s="67"/>
      <c r="O509" s="67"/>
      <c r="P509" s="89">
        <v>20607</v>
      </c>
      <c r="Q509" s="89">
        <v>20971</v>
      </c>
      <c r="R509" s="31">
        <f>SUM(I509:N509)/2</f>
        <v>1</v>
      </c>
      <c r="S509" s="31" t="s">
        <v>642</v>
      </c>
      <c r="T509" s="34"/>
    </row>
    <row r="510" spans="1:20" ht="21">
      <c r="A510" s="31">
        <v>500</v>
      </c>
      <c r="B510" s="31" t="s">
        <v>681</v>
      </c>
      <c r="C510" s="74" t="s">
        <v>683</v>
      </c>
      <c r="D510" s="31">
        <v>1</v>
      </c>
      <c r="E510" s="31"/>
      <c r="F510" s="31">
        <v>1</v>
      </c>
      <c r="G510" s="31"/>
      <c r="H510" s="816"/>
      <c r="I510" s="67"/>
      <c r="J510" s="67">
        <v>1</v>
      </c>
      <c r="K510" s="67"/>
      <c r="L510" s="67">
        <v>1</v>
      </c>
      <c r="M510" s="67"/>
      <c r="N510" s="67"/>
      <c r="O510" s="67"/>
      <c r="P510" s="89">
        <v>20607</v>
      </c>
      <c r="Q510" s="89">
        <v>20971</v>
      </c>
      <c r="R510" s="31">
        <f>SUM(I510:N510)/2</f>
        <v>1</v>
      </c>
      <c r="S510" s="31" t="s">
        <v>642</v>
      </c>
      <c r="T510" s="34"/>
    </row>
    <row r="511" spans="1:20" ht="21">
      <c r="A511" s="31">
        <v>501</v>
      </c>
      <c r="B511" s="31" t="s">
        <v>681</v>
      </c>
      <c r="C511" s="81" t="s">
        <v>684</v>
      </c>
      <c r="D511" s="31">
        <v>1</v>
      </c>
      <c r="E511" s="31"/>
      <c r="F511" s="31">
        <v>1</v>
      </c>
      <c r="G511" s="31"/>
      <c r="H511" s="816"/>
      <c r="I511" s="67"/>
      <c r="J511" s="67">
        <v>1</v>
      </c>
      <c r="K511" s="67"/>
      <c r="L511" s="67">
        <v>1</v>
      </c>
      <c r="M511" s="67"/>
      <c r="N511" s="67"/>
      <c r="O511" s="67"/>
      <c r="P511" s="89">
        <v>20607</v>
      </c>
      <c r="Q511" s="89">
        <v>20971</v>
      </c>
      <c r="R511" s="31">
        <f>SUM(I511:N511)/2</f>
        <v>1</v>
      </c>
      <c r="S511" s="731" t="s">
        <v>642</v>
      </c>
      <c r="T511" s="180"/>
    </row>
    <row r="512" spans="1:20" ht="21">
      <c r="A512" s="31">
        <v>502</v>
      </c>
      <c r="B512" s="31" t="s">
        <v>681</v>
      </c>
      <c r="C512" s="81" t="s">
        <v>685</v>
      </c>
      <c r="D512" s="31">
        <v>1</v>
      </c>
      <c r="E512" s="31"/>
      <c r="F512" s="31">
        <v>1</v>
      </c>
      <c r="G512" s="31"/>
      <c r="H512" s="816"/>
      <c r="I512" s="67"/>
      <c r="J512" s="67">
        <v>1</v>
      </c>
      <c r="K512" s="67"/>
      <c r="L512" s="67">
        <v>1</v>
      </c>
      <c r="M512" s="67"/>
      <c r="N512" s="67"/>
      <c r="O512" s="67"/>
      <c r="P512" s="89">
        <v>20607</v>
      </c>
      <c r="Q512" s="89">
        <v>20971</v>
      </c>
      <c r="R512" s="31">
        <f>SUM(I512:N512)/2</f>
        <v>1</v>
      </c>
      <c r="S512" s="31" t="s">
        <v>642</v>
      </c>
      <c r="T512" s="34"/>
    </row>
    <row r="513" spans="1:20" ht="21">
      <c r="A513" s="31">
        <v>503</v>
      </c>
      <c r="B513" s="31" t="s">
        <v>681</v>
      </c>
      <c r="C513" s="75" t="s">
        <v>686</v>
      </c>
      <c r="D513" s="31">
        <v>1</v>
      </c>
      <c r="E513" s="31"/>
      <c r="F513" s="31">
        <v>1</v>
      </c>
      <c r="G513" s="31"/>
      <c r="H513" s="817">
        <v>1</v>
      </c>
      <c r="I513" s="67"/>
      <c r="J513" s="67">
        <v>1</v>
      </c>
      <c r="K513" s="67"/>
      <c r="L513" s="67">
        <v>1</v>
      </c>
      <c r="M513" s="67"/>
      <c r="N513" s="67"/>
      <c r="O513" s="67"/>
      <c r="P513" s="89">
        <v>20607</v>
      </c>
      <c r="Q513" s="89">
        <v>20971</v>
      </c>
      <c r="R513" s="31">
        <f>SUM(I513:N513)/2</f>
        <v>1</v>
      </c>
      <c r="S513" s="31" t="s">
        <v>642</v>
      </c>
      <c r="T513" s="34"/>
    </row>
    <row r="514" spans="1:20" ht="21">
      <c r="A514" s="31">
        <v>504</v>
      </c>
      <c r="B514" s="31" t="s">
        <v>681</v>
      </c>
      <c r="C514" s="74" t="s">
        <v>687</v>
      </c>
      <c r="D514" s="31">
        <v>1</v>
      </c>
      <c r="E514" s="31"/>
      <c r="F514" s="31">
        <v>1</v>
      </c>
      <c r="G514" s="31"/>
      <c r="H514" s="817">
        <v>1</v>
      </c>
      <c r="I514" s="67"/>
      <c r="J514" s="67">
        <v>1</v>
      </c>
      <c r="K514" s="67"/>
      <c r="L514" s="67">
        <v>1</v>
      </c>
      <c r="M514" s="67"/>
      <c r="N514" s="67"/>
      <c r="O514" s="67"/>
      <c r="P514" s="89">
        <v>20607</v>
      </c>
      <c r="Q514" s="89">
        <v>20971</v>
      </c>
      <c r="R514" s="31">
        <f>SUM(I514:N514)/2</f>
        <v>1</v>
      </c>
      <c r="S514" s="31" t="s">
        <v>642</v>
      </c>
      <c r="T514" s="34"/>
    </row>
    <row r="515" spans="1:20" ht="21">
      <c r="A515" s="31">
        <v>505</v>
      </c>
      <c r="B515" s="31" t="s">
        <v>681</v>
      </c>
      <c r="C515" s="74" t="s">
        <v>688</v>
      </c>
      <c r="D515" s="31">
        <v>1</v>
      </c>
      <c r="E515" s="31"/>
      <c r="F515" s="31"/>
      <c r="G515" s="31">
        <v>1</v>
      </c>
      <c r="H515" s="816"/>
      <c r="I515" s="67"/>
      <c r="J515" s="67">
        <v>1</v>
      </c>
      <c r="K515" s="67"/>
      <c r="L515" s="67">
        <v>1</v>
      </c>
      <c r="M515" s="67"/>
      <c r="N515" s="67"/>
      <c r="O515" s="67"/>
      <c r="P515" s="89">
        <v>20607</v>
      </c>
      <c r="Q515" s="89">
        <v>20971</v>
      </c>
      <c r="R515" s="31">
        <f>SUM(I515:N515)/2</f>
        <v>1</v>
      </c>
      <c r="S515" s="31" t="s">
        <v>642</v>
      </c>
      <c r="T515" s="34"/>
    </row>
    <row r="516" spans="1:20" ht="21">
      <c r="A516" s="31">
        <v>506</v>
      </c>
      <c r="B516" s="31" t="s">
        <v>681</v>
      </c>
      <c r="C516" s="83" t="s">
        <v>689</v>
      </c>
      <c r="D516" s="31">
        <v>1</v>
      </c>
      <c r="E516" s="31"/>
      <c r="F516" s="31"/>
      <c r="G516" s="31">
        <v>1</v>
      </c>
      <c r="H516" s="816"/>
      <c r="I516" s="67"/>
      <c r="J516" s="67">
        <v>1</v>
      </c>
      <c r="K516" s="67"/>
      <c r="L516" s="67">
        <v>1</v>
      </c>
      <c r="M516" s="67"/>
      <c r="N516" s="67"/>
      <c r="O516" s="67"/>
      <c r="P516" s="104">
        <v>20630</v>
      </c>
      <c r="Q516" s="89">
        <v>20971</v>
      </c>
      <c r="R516" s="31">
        <f>SUM(I516:N516)/2</f>
        <v>1</v>
      </c>
      <c r="S516" s="56" t="s">
        <v>690</v>
      </c>
      <c r="T516" s="34"/>
    </row>
    <row r="517" spans="1:20" ht="21">
      <c r="A517" s="31">
        <v>512</v>
      </c>
      <c r="B517" s="31" t="s">
        <v>692</v>
      </c>
      <c r="C517" s="75" t="s">
        <v>697</v>
      </c>
      <c r="D517" s="31">
        <v>1</v>
      </c>
      <c r="E517" s="31"/>
      <c r="F517" s="31">
        <v>1</v>
      </c>
      <c r="G517" s="31"/>
      <c r="H517" s="816"/>
      <c r="I517" s="67"/>
      <c r="J517" s="67">
        <v>1</v>
      </c>
      <c r="K517" s="67"/>
      <c r="L517" s="67">
        <v>1</v>
      </c>
      <c r="M517" s="67"/>
      <c r="N517" s="67"/>
      <c r="O517" s="67"/>
      <c r="P517" s="89">
        <v>20607</v>
      </c>
      <c r="Q517" s="89">
        <v>20971</v>
      </c>
      <c r="R517" s="31">
        <f>SUM(I517:N517)/2</f>
        <v>1</v>
      </c>
      <c r="S517" s="31" t="s">
        <v>642</v>
      </c>
      <c r="T517" s="34"/>
    </row>
    <row r="518" spans="1:20" ht="21">
      <c r="A518" s="31">
        <v>513</v>
      </c>
      <c r="B518" s="31" t="s">
        <v>692</v>
      </c>
      <c r="C518" s="75" t="s">
        <v>698</v>
      </c>
      <c r="D518" s="31">
        <v>1</v>
      </c>
      <c r="E518" s="31"/>
      <c r="F518" s="31">
        <v>1</v>
      </c>
      <c r="G518" s="31"/>
      <c r="H518" s="816"/>
      <c r="I518" s="67"/>
      <c r="J518" s="67">
        <v>1</v>
      </c>
      <c r="K518" s="67"/>
      <c r="L518" s="67">
        <v>1</v>
      </c>
      <c r="M518" s="67"/>
      <c r="N518" s="67"/>
      <c r="O518" s="67"/>
      <c r="P518" s="89">
        <v>20607</v>
      </c>
      <c r="Q518" s="89">
        <v>20971</v>
      </c>
      <c r="R518" s="31">
        <f>SUM(I518:N518)/2</f>
        <v>1</v>
      </c>
      <c r="S518" s="31" t="s">
        <v>642</v>
      </c>
      <c r="T518" s="34"/>
    </row>
    <row r="519" spans="1:20" ht="21">
      <c r="A519" s="31">
        <v>514</v>
      </c>
      <c r="B519" s="31" t="s">
        <v>692</v>
      </c>
      <c r="C519" s="81" t="s">
        <v>699</v>
      </c>
      <c r="D519" s="31">
        <v>1</v>
      </c>
      <c r="E519" s="31"/>
      <c r="F519" s="31">
        <v>1</v>
      </c>
      <c r="G519" s="31"/>
      <c r="H519" s="816"/>
      <c r="I519" s="67"/>
      <c r="J519" s="67">
        <v>1</v>
      </c>
      <c r="K519" s="67"/>
      <c r="L519" s="67">
        <v>1</v>
      </c>
      <c r="M519" s="67"/>
      <c r="N519" s="67"/>
      <c r="O519" s="67"/>
      <c r="P519" s="89">
        <v>20607</v>
      </c>
      <c r="Q519" s="89">
        <v>20971</v>
      </c>
      <c r="R519" s="31">
        <f>SUM(I519:N519)/2</f>
        <v>1</v>
      </c>
      <c r="S519" s="31" t="s">
        <v>642</v>
      </c>
      <c r="T519" s="34"/>
    </row>
    <row r="520" spans="1:20" ht="21">
      <c r="A520" s="31">
        <v>515</v>
      </c>
      <c r="B520" s="31" t="s">
        <v>692</v>
      </c>
      <c r="C520" s="81" t="s">
        <v>700</v>
      </c>
      <c r="D520" s="31">
        <v>1</v>
      </c>
      <c r="E520" s="31"/>
      <c r="F520" s="31"/>
      <c r="G520" s="31">
        <v>1</v>
      </c>
      <c r="H520" s="816"/>
      <c r="I520" s="67"/>
      <c r="J520" s="67">
        <v>1</v>
      </c>
      <c r="K520" s="67"/>
      <c r="L520" s="67">
        <v>1</v>
      </c>
      <c r="M520" s="67"/>
      <c r="N520" s="67"/>
      <c r="O520" s="67"/>
      <c r="P520" s="89">
        <v>20607</v>
      </c>
      <c r="Q520" s="89">
        <v>20971</v>
      </c>
      <c r="R520" s="31">
        <f>SUM(I520:N520)/2</f>
        <v>1</v>
      </c>
      <c r="S520" s="31" t="s">
        <v>642</v>
      </c>
      <c r="T520" s="34"/>
    </row>
    <row r="521" spans="1:20" ht="21">
      <c r="A521" s="31">
        <v>516</v>
      </c>
      <c r="B521" s="31" t="s">
        <v>692</v>
      </c>
      <c r="C521" s="81" t="s">
        <v>701</v>
      </c>
      <c r="D521" s="31">
        <v>1</v>
      </c>
      <c r="E521" s="31"/>
      <c r="F521" s="31">
        <v>1</v>
      </c>
      <c r="G521" s="31"/>
      <c r="H521" s="816"/>
      <c r="I521" s="67"/>
      <c r="J521" s="67">
        <v>1</v>
      </c>
      <c r="K521" s="67"/>
      <c r="L521" s="67">
        <v>1</v>
      </c>
      <c r="M521" s="67"/>
      <c r="N521" s="67"/>
      <c r="O521" s="67"/>
      <c r="P521" s="89">
        <v>20607</v>
      </c>
      <c r="Q521" s="89">
        <v>20971</v>
      </c>
      <c r="R521" s="31">
        <f>SUM(I521:N521)/2</f>
        <v>1</v>
      </c>
      <c r="S521" s="31" t="s">
        <v>642</v>
      </c>
      <c r="T521" s="34"/>
    </row>
    <row r="522" spans="1:20" ht="21">
      <c r="A522" s="31">
        <v>518</v>
      </c>
      <c r="B522" s="31" t="s">
        <v>692</v>
      </c>
      <c r="C522" s="75" t="s">
        <v>704</v>
      </c>
      <c r="D522" s="31">
        <v>1</v>
      </c>
      <c r="E522" s="31"/>
      <c r="F522" s="31">
        <v>1</v>
      </c>
      <c r="G522" s="31"/>
      <c r="H522" s="817">
        <v>1</v>
      </c>
      <c r="I522" s="67"/>
      <c r="J522" s="67">
        <v>1</v>
      </c>
      <c r="K522" s="67"/>
      <c r="L522" s="67">
        <v>1</v>
      </c>
      <c r="M522" s="67"/>
      <c r="N522" s="67"/>
      <c r="O522" s="67"/>
      <c r="P522" s="89">
        <v>20607</v>
      </c>
      <c r="Q522" s="89">
        <v>20971</v>
      </c>
      <c r="R522" s="31">
        <f>SUM(I522:N522)/2</f>
        <v>1</v>
      </c>
      <c r="S522" s="31" t="s">
        <v>642</v>
      </c>
      <c r="T522" s="34"/>
    </row>
    <row r="523" spans="1:20" ht="21">
      <c r="A523" s="31">
        <v>520</v>
      </c>
      <c r="B523" s="31" t="s">
        <v>706</v>
      </c>
      <c r="C523" s="75" t="s">
        <v>707</v>
      </c>
      <c r="D523" s="31">
        <v>1</v>
      </c>
      <c r="E523" s="31"/>
      <c r="F523" s="31">
        <v>1</v>
      </c>
      <c r="G523" s="31"/>
      <c r="H523" s="816"/>
      <c r="I523" s="67"/>
      <c r="J523" s="67">
        <v>1</v>
      </c>
      <c r="K523" s="67"/>
      <c r="L523" s="67">
        <v>1</v>
      </c>
      <c r="M523" s="67"/>
      <c r="N523" s="67"/>
      <c r="O523" s="67"/>
      <c r="P523" s="89">
        <v>20607</v>
      </c>
      <c r="Q523" s="89">
        <v>20971</v>
      </c>
      <c r="R523" s="31">
        <f>SUM(I523:N523)/2</f>
        <v>1</v>
      </c>
      <c r="S523" s="31" t="s">
        <v>642</v>
      </c>
      <c r="T523" s="34"/>
    </row>
    <row r="524" spans="1:20" ht="21">
      <c r="A524" s="31">
        <v>521</v>
      </c>
      <c r="B524" s="31" t="s">
        <v>706</v>
      </c>
      <c r="C524" s="78" t="s">
        <v>708</v>
      </c>
      <c r="D524" s="31">
        <v>1</v>
      </c>
      <c r="E524" s="31"/>
      <c r="F524" s="31">
        <v>1</v>
      </c>
      <c r="G524" s="31"/>
      <c r="H524" s="816"/>
      <c r="I524" s="67"/>
      <c r="J524" s="67">
        <v>1</v>
      </c>
      <c r="K524" s="67"/>
      <c r="L524" s="67">
        <v>1</v>
      </c>
      <c r="M524" s="67"/>
      <c r="N524" s="67"/>
      <c r="O524" s="67"/>
      <c r="P524" s="89">
        <v>20607</v>
      </c>
      <c r="Q524" s="89">
        <v>20971</v>
      </c>
      <c r="R524" s="31">
        <f>SUM(I524:N524)/2</f>
        <v>1</v>
      </c>
      <c r="S524" s="31" t="s">
        <v>642</v>
      </c>
      <c r="T524" s="34"/>
    </row>
    <row r="525" spans="1:20" ht="21">
      <c r="A525" s="31">
        <v>522</v>
      </c>
      <c r="B525" s="31" t="s">
        <v>706</v>
      </c>
      <c r="C525" s="74" t="s">
        <v>709</v>
      </c>
      <c r="D525" s="31">
        <v>1</v>
      </c>
      <c r="E525" s="31"/>
      <c r="F525" s="31">
        <v>1</v>
      </c>
      <c r="G525" s="31"/>
      <c r="H525" s="816"/>
      <c r="I525" s="67"/>
      <c r="J525" s="67">
        <v>1</v>
      </c>
      <c r="K525" s="67"/>
      <c r="L525" s="67">
        <v>1</v>
      </c>
      <c r="M525" s="67"/>
      <c r="N525" s="67"/>
      <c r="O525" s="67"/>
      <c r="P525" s="89">
        <v>20607</v>
      </c>
      <c r="Q525" s="89">
        <v>20971</v>
      </c>
      <c r="R525" s="31">
        <f>SUM(I525:N525)/2</f>
        <v>1</v>
      </c>
      <c r="S525" s="31" t="s">
        <v>642</v>
      </c>
      <c r="T525" s="34"/>
    </row>
    <row r="526" spans="1:20" ht="21">
      <c r="A526" s="31">
        <v>523</v>
      </c>
      <c r="B526" s="31" t="s">
        <v>706</v>
      </c>
      <c r="C526" s="74" t="s">
        <v>710</v>
      </c>
      <c r="D526" s="31">
        <v>1</v>
      </c>
      <c r="E526" s="31"/>
      <c r="F526" s="31">
        <v>1</v>
      </c>
      <c r="G526" s="31"/>
      <c r="H526" s="817">
        <v>1</v>
      </c>
      <c r="I526" s="67"/>
      <c r="J526" s="67">
        <v>1</v>
      </c>
      <c r="K526" s="67"/>
      <c r="L526" s="67">
        <v>1</v>
      </c>
      <c r="M526" s="67"/>
      <c r="N526" s="67"/>
      <c r="O526" s="67"/>
      <c r="P526" s="89">
        <v>20607</v>
      </c>
      <c r="Q526" s="89">
        <v>20971</v>
      </c>
      <c r="R526" s="31">
        <f>SUM(I526:N526)/2</f>
        <v>1</v>
      </c>
      <c r="S526" s="31" t="s">
        <v>642</v>
      </c>
      <c r="T526" s="34"/>
    </row>
    <row r="527" spans="1:20" ht="21">
      <c r="A527" s="31">
        <v>526</v>
      </c>
      <c r="B527" s="31" t="s">
        <v>706</v>
      </c>
      <c r="C527" s="78" t="s">
        <v>713</v>
      </c>
      <c r="D527" s="31">
        <v>1</v>
      </c>
      <c r="E527" s="31"/>
      <c r="F527" s="31">
        <v>1</v>
      </c>
      <c r="G527" s="31"/>
      <c r="H527" s="816"/>
      <c r="I527" s="67"/>
      <c r="J527" s="67">
        <v>1</v>
      </c>
      <c r="K527" s="67"/>
      <c r="L527" s="67">
        <v>1</v>
      </c>
      <c r="M527" s="67"/>
      <c r="N527" s="67"/>
      <c r="O527" s="67"/>
      <c r="P527" s="89">
        <v>20607</v>
      </c>
      <c r="Q527" s="89">
        <v>20971</v>
      </c>
      <c r="R527" s="31">
        <f>SUM(I527:N527)/2</f>
        <v>1</v>
      </c>
      <c r="S527" s="31" t="s">
        <v>642</v>
      </c>
      <c r="T527" s="34"/>
    </row>
    <row r="528" spans="1:20" ht="21">
      <c r="A528" s="31">
        <v>527</v>
      </c>
      <c r="B528" s="31" t="s">
        <v>706</v>
      </c>
      <c r="C528" s="81" t="s">
        <v>714</v>
      </c>
      <c r="D528" s="31">
        <v>1</v>
      </c>
      <c r="E528" s="31"/>
      <c r="F528" s="31">
        <v>1</v>
      </c>
      <c r="G528" s="31"/>
      <c r="H528" s="816"/>
      <c r="I528" s="67"/>
      <c r="J528" s="67">
        <v>1</v>
      </c>
      <c r="K528" s="67"/>
      <c r="L528" s="67">
        <v>1</v>
      </c>
      <c r="M528" s="67"/>
      <c r="N528" s="67"/>
      <c r="O528" s="67"/>
      <c r="P528" s="89">
        <v>20607</v>
      </c>
      <c r="Q528" s="89">
        <v>20971</v>
      </c>
      <c r="R528" s="31">
        <f>SUM(I528:N528)/2</f>
        <v>1</v>
      </c>
      <c r="S528" s="31" t="s">
        <v>642</v>
      </c>
      <c r="T528" s="34"/>
    </row>
    <row r="529" spans="1:20" ht="21">
      <c r="A529" s="31">
        <v>528</v>
      </c>
      <c r="B529" s="31" t="s">
        <v>706</v>
      </c>
      <c r="C529" s="81" t="s">
        <v>715</v>
      </c>
      <c r="D529" s="31">
        <v>1</v>
      </c>
      <c r="E529" s="31"/>
      <c r="F529" s="31">
        <v>1</v>
      </c>
      <c r="G529" s="31"/>
      <c r="H529" s="816"/>
      <c r="I529" s="67"/>
      <c r="J529" s="67">
        <v>1</v>
      </c>
      <c r="K529" s="67"/>
      <c r="L529" s="67">
        <v>1</v>
      </c>
      <c r="M529" s="67"/>
      <c r="N529" s="67"/>
      <c r="O529" s="67"/>
      <c r="P529" s="89">
        <v>20607</v>
      </c>
      <c r="Q529" s="89">
        <v>20971</v>
      </c>
      <c r="R529" s="31">
        <f>SUM(I529:N529)/2</f>
        <v>1</v>
      </c>
      <c r="S529" s="31" t="s">
        <v>642</v>
      </c>
      <c r="T529" s="34"/>
    </row>
    <row r="530" spans="1:20" ht="21">
      <c r="A530" s="31">
        <v>529</v>
      </c>
      <c r="B530" s="31" t="s">
        <v>706</v>
      </c>
      <c r="C530" s="81" t="s">
        <v>716</v>
      </c>
      <c r="D530" s="31">
        <v>1</v>
      </c>
      <c r="E530" s="31"/>
      <c r="F530" s="31"/>
      <c r="G530" s="31">
        <v>1</v>
      </c>
      <c r="H530" s="816"/>
      <c r="I530" s="67"/>
      <c r="J530" s="67">
        <v>1</v>
      </c>
      <c r="K530" s="67"/>
      <c r="L530" s="67">
        <v>1</v>
      </c>
      <c r="M530" s="67"/>
      <c r="N530" s="67"/>
      <c r="O530" s="67"/>
      <c r="P530" s="89">
        <v>20607</v>
      </c>
      <c r="Q530" s="89">
        <v>20971</v>
      </c>
      <c r="R530" s="31">
        <f>SUM(I530:N530)/2</f>
        <v>1</v>
      </c>
      <c r="S530" s="31" t="s">
        <v>642</v>
      </c>
      <c r="T530" s="34"/>
    </row>
    <row r="531" spans="1:20" ht="21">
      <c r="A531" s="31">
        <v>530</v>
      </c>
      <c r="B531" s="31" t="s">
        <v>706</v>
      </c>
      <c r="C531" s="81" t="s">
        <v>717</v>
      </c>
      <c r="D531" s="31">
        <v>1</v>
      </c>
      <c r="E531" s="31"/>
      <c r="F531" s="31"/>
      <c r="G531" s="31">
        <v>1</v>
      </c>
      <c r="H531" s="816"/>
      <c r="I531" s="67"/>
      <c r="J531" s="67">
        <v>1</v>
      </c>
      <c r="K531" s="67"/>
      <c r="L531" s="67">
        <v>1</v>
      </c>
      <c r="M531" s="67"/>
      <c r="N531" s="67"/>
      <c r="O531" s="67"/>
      <c r="P531" s="89">
        <v>20607</v>
      </c>
      <c r="Q531" s="89">
        <v>20971</v>
      </c>
      <c r="R531" s="31">
        <f>SUM(I531:N531)/2</f>
        <v>1</v>
      </c>
      <c r="S531" s="31" t="s">
        <v>642</v>
      </c>
      <c r="T531" s="34"/>
    </row>
    <row r="532" spans="1:20" ht="21">
      <c r="A532" s="31">
        <v>531</v>
      </c>
      <c r="B532" s="31" t="s">
        <v>706</v>
      </c>
      <c r="C532" s="80" t="s">
        <v>718</v>
      </c>
      <c r="D532" s="31">
        <v>1</v>
      </c>
      <c r="E532" s="31"/>
      <c r="F532" s="31"/>
      <c r="G532" s="31">
        <v>1</v>
      </c>
      <c r="H532" s="816"/>
      <c r="I532" s="67"/>
      <c r="J532" s="67">
        <v>1</v>
      </c>
      <c r="K532" s="67"/>
      <c r="L532" s="67">
        <v>1</v>
      </c>
      <c r="M532" s="67"/>
      <c r="N532" s="67"/>
      <c r="O532" s="67"/>
      <c r="P532" s="89">
        <v>20607</v>
      </c>
      <c r="Q532" s="89">
        <v>20971</v>
      </c>
      <c r="R532" s="31">
        <f>SUM(I532:N532)/2</f>
        <v>1</v>
      </c>
      <c r="S532" s="31" t="s">
        <v>642</v>
      </c>
      <c r="T532" s="34"/>
    </row>
    <row r="533" spans="1:20" ht="21">
      <c r="A533" s="31">
        <v>535</v>
      </c>
      <c r="B533" s="31" t="s">
        <v>706</v>
      </c>
      <c r="C533" s="75" t="s">
        <v>724</v>
      </c>
      <c r="D533" s="31">
        <v>1</v>
      </c>
      <c r="E533" s="31"/>
      <c r="F533" s="31">
        <v>1</v>
      </c>
      <c r="G533" s="31"/>
      <c r="H533" s="817">
        <v>1</v>
      </c>
      <c r="I533" s="67"/>
      <c r="J533" s="67">
        <v>1</v>
      </c>
      <c r="K533" s="67"/>
      <c r="L533" s="67">
        <v>1</v>
      </c>
      <c r="M533" s="67"/>
      <c r="N533" s="67"/>
      <c r="O533" s="67"/>
      <c r="P533" s="89">
        <v>20607</v>
      </c>
      <c r="Q533" s="89">
        <v>20971</v>
      </c>
      <c r="R533" s="31">
        <f>SUM(I533:N533)/2</f>
        <v>1</v>
      </c>
      <c r="S533" s="31" t="s">
        <v>642</v>
      </c>
      <c r="T533" s="34"/>
    </row>
    <row r="534" spans="1:20" ht="21">
      <c r="A534" s="31">
        <v>536</v>
      </c>
      <c r="B534" s="31" t="s">
        <v>725</v>
      </c>
      <c r="C534" s="74" t="s">
        <v>726</v>
      </c>
      <c r="D534" s="31">
        <v>1</v>
      </c>
      <c r="E534" s="31"/>
      <c r="F534" s="31">
        <v>1</v>
      </c>
      <c r="G534" s="31"/>
      <c r="H534" s="816"/>
      <c r="I534" s="67"/>
      <c r="J534" s="67">
        <v>1</v>
      </c>
      <c r="K534" s="67"/>
      <c r="L534" s="67">
        <v>1</v>
      </c>
      <c r="M534" s="67"/>
      <c r="N534" s="67"/>
      <c r="O534" s="67"/>
      <c r="P534" s="89">
        <v>20607</v>
      </c>
      <c r="Q534" s="89">
        <v>20971</v>
      </c>
      <c r="R534" s="31">
        <f>SUM(I534:N534)/2</f>
        <v>1</v>
      </c>
      <c r="S534" s="56" t="s">
        <v>642</v>
      </c>
      <c r="T534" s="34"/>
    </row>
    <row r="535" spans="1:20" ht="21">
      <c r="A535" s="31">
        <v>537</v>
      </c>
      <c r="B535" s="31" t="s">
        <v>725</v>
      </c>
      <c r="C535" s="74" t="s">
        <v>727</v>
      </c>
      <c r="D535" s="31">
        <v>1</v>
      </c>
      <c r="E535" s="31"/>
      <c r="F535" s="31">
        <v>1</v>
      </c>
      <c r="G535" s="31"/>
      <c r="H535" s="816"/>
      <c r="I535" s="67"/>
      <c r="J535" s="67">
        <v>1</v>
      </c>
      <c r="K535" s="67"/>
      <c r="L535" s="67">
        <v>1</v>
      </c>
      <c r="M535" s="67"/>
      <c r="N535" s="67"/>
      <c r="O535" s="67"/>
      <c r="P535" s="89">
        <v>20607</v>
      </c>
      <c r="Q535" s="89">
        <v>20971</v>
      </c>
      <c r="R535" s="31">
        <f>SUM(I535:N535)/2</f>
        <v>1</v>
      </c>
      <c r="S535" s="56" t="s">
        <v>642</v>
      </c>
      <c r="T535" s="34"/>
    </row>
    <row r="536" spans="1:22" ht="21">
      <c r="A536" s="31">
        <v>464</v>
      </c>
      <c r="B536" s="31" t="s">
        <v>640</v>
      </c>
      <c r="C536" s="75" t="s">
        <v>643</v>
      </c>
      <c r="D536" s="31">
        <v>1</v>
      </c>
      <c r="E536" s="31"/>
      <c r="F536" s="31">
        <v>1</v>
      </c>
      <c r="G536" s="31"/>
      <c r="H536" s="816"/>
      <c r="I536" s="67"/>
      <c r="J536" s="67">
        <v>1</v>
      </c>
      <c r="K536" s="67"/>
      <c r="L536" s="67"/>
      <c r="M536" s="67">
        <v>1</v>
      </c>
      <c r="N536" s="67"/>
      <c r="O536" s="67"/>
      <c r="P536" s="89">
        <v>20607</v>
      </c>
      <c r="Q536" s="89">
        <v>20971</v>
      </c>
      <c r="R536" s="31">
        <f>SUM(I536:N536)/2</f>
        <v>1</v>
      </c>
      <c r="S536" s="31" t="s">
        <v>642</v>
      </c>
      <c r="T536" s="34"/>
      <c r="V536" s="759">
        <f>SUM(M536:M550)</f>
        <v>15</v>
      </c>
    </row>
    <row r="537" spans="1:20" ht="21">
      <c r="A537" s="31">
        <v>465</v>
      </c>
      <c r="B537" s="31" t="s">
        <v>640</v>
      </c>
      <c r="C537" s="76" t="s">
        <v>644</v>
      </c>
      <c r="D537" s="31">
        <v>1</v>
      </c>
      <c r="E537" s="31"/>
      <c r="F537" s="31">
        <v>1</v>
      </c>
      <c r="G537" s="31"/>
      <c r="H537" s="816"/>
      <c r="I537" s="67"/>
      <c r="J537" s="67">
        <v>1</v>
      </c>
      <c r="K537" s="67"/>
      <c r="L537" s="67"/>
      <c r="M537" s="67">
        <v>1</v>
      </c>
      <c r="N537" s="67"/>
      <c r="O537" s="67"/>
      <c r="P537" s="89">
        <v>20607</v>
      </c>
      <c r="Q537" s="89">
        <v>20971</v>
      </c>
      <c r="R537" s="31">
        <f>SUM(I537:N537)/2</f>
        <v>1</v>
      </c>
      <c r="S537" s="31" t="s">
        <v>642</v>
      </c>
      <c r="T537" s="34"/>
    </row>
    <row r="538" spans="1:20" ht="21">
      <c r="A538" s="31">
        <v>466</v>
      </c>
      <c r="B538" s="31" t="s">
        <v>640</v>
      </c>
      <c r="C538" s="76" t="s">
        <v>645</v>
      </c>
      <c r="D538" s="31">
        <v>1</v>
      </c>
      <c r="E538" s="31"/>
      <c r="F538" s="31">
        <v>1</v>
      </c>
      <c r="G538" s="31"/>
      <c r="H538" s="816"/>
      <c r="I538" s="67"/>
      <c r="J538" s="67">
        <v>1</v>
      </c>
      <c r="K538" s="67"/>
      <c r="L538" s="67"/>
      <c r="M538" s="67">
        <v>1</v>
      </c>
      <c r="N538" s="67"/>
      <c r="O538" s="67"/>
      <c r="P538" s="89">
        <v>20607</v>
      </c>
      <c r="Q538" s="89">
        <v>20971</v>
      </c>
      <c r="R538" s="31">
        <f>SUM(I538:N538)/2</f>
        <v>1</v>
      </c>
      <c r="S538" s="31" t="s">
        <v>642</v>
      </c>
      <c r="T538" s="34"/>
    </row>
    <row r="539" spans="1:20" ht="21">
      <c r="A539" s="31">
        <v>467</v>
      </c>
      <c r="B539" s="31" t="s">
        <v>640</v>
      </c>
      <c r="C539" s="77" t="s">
        <v>646</v>
      </c>
      <c r="D539" s="31">
        <v>1</v>
      </c>
      <c r="E539" s="31"/>
      <c r="F539" s="31">
        <v>1</v>
      </c>
      <c r="G539" s="31"/>
      <c r="H539" s="816"/>
      <c r="I539" s="67"/>
      <c r="J539" s="67">
        <v>1</v>
      </c>
      <c r="K539" s="67"/>
      <c r="L539" s="67"/>
      <c r="M539" s="67">
        <v>1</v>
      </c>
      <c r="N539" s="67"/>
      <c r="O539" s="67"/>
      <c r="P539" s="89">
        <v>20607</v>
      </c>
      <c r="Q539" s="89">
        <v>20971</v>
      </c>
      <c r="R539" s="31">
        <f>SUM(I539:N539)/2</f>
        <v>1</v>
      </c>
      <c r="S539" s="31" t="s">
        <v>642</v>
      </c>
      <c r="T539" s="34"/>
    </row>
    <row r="540" spans="1:20" ht="21">
      <c r="A540" s="31">
        <v>468</v>
      </c>
      <c r="B540" s="31" t="s">
        <v>640</v>
      </c>
      <c r="C540" s="76" t="s">
        <v>647</v>
      </c>
      <c r="D540" s="31">
        <v>1</v>
      </c>
      <c r="E540" s="31"/>
      <c r="F540" s="31">
        <v>1</v>
      </c>
      <c r="G540" s="31"/>
      <c r="H540" s="816"/>
      <c r="I540" s="67"/>
      <c r="J540" s="67">
        <v>1</v>
      </c>
      <c r="K540" s="67"/>
      <c r="L540" s="67"/>
      <c r="M540" s="67">
        <v>1</v>
      </c>
      <c r="N540" s="67"/>
      <c r="O540" s="67"/>
      <c r="P540" s="89">
        <v>20607</v>
      </c>
      <c r="Q540" s="89">
        <v>20971</v>
      </c>
      <c r="R540" s="31">
        <f>SUM(I540:N540)/2</f>
        <v>1</v>
      </c>
      <c r="S540" s="31" t="s">
        <v>642</v>
      </c>
      <c r="T540" s="34"/>
    </row>
    <row r="541" spans="1:20" ht="21">
      <c r="A541" s="31">
        <v>469</v>
      </c>
      <c r="B541" s="31" t="s">
        <v>640</v>
      </c>
      <c r="C541" s="76" t="s">
        <v>648</v>
      </c>
      <c r="D541" s="31">
        <v>1</v>
      </c>
      <c r="E541" s="31"/>
      <c r="F541" s="31">
        <v>1</v>
      </c>
      <c r="G541" s="31"/>
      <c r="H541" s="816"/>
      <c r="I541" s="67"/>
      <c r="J541" s="67">
        <v>1</v>
      </c>
      <c r="K541" s="67"/>
      <c r="L541" s="67"/>
      <c r="M541" s="67">
        <v>1</v>
      </c>
      <c r="N541" s="67"/>
      <c r="O541" s="67"/>
      <c r="P541" s="89">
        <v>20607</v>
      </c>
      <c r="Q541" s="89">
        <v>20971</v>
      </c>
      <c r="R541" s="31">
        <f>SUM(I541:N541)/2</f>
        <v>1</v>
      </c>
      <c r="S541" s="31" t="s">
        <v>642</v>
      </c>
      <c r="T541" s="34"/>
    </row>
    <row r="542" spans="1:20" ht="21">
      <c r="A542" s="31">
        <v>471</v>
      </c>
      <c r="B542" s="31" t="s">
        <v>640</v>
      </c>
      <c r="C542" s="78" t="s">
        <v>651</v>
      </c>
      <c r="D542" s="31">
        <v>1</v>
      </c>
      <c r="E542" s="31"/>
      <c r="F542" s="31">
        <v>1</v>
      </c>
      <c r="G542" s="31"/>
      <c r="H542" s="816"/>
      <c r="I542" s="67"/>
      <c r="J542" s="67">
        <v>1</v>
      </c>
      <c r="K542" s="67"/>
      <c r="L542" s="67"/>
      <c r="M542" s="67">
        <v>1</v>
      </c>
      <c r="N542" s="67"/>
      <c r="O542" s="67"/>
      <c r="P542" s="89">
        <v>20607</v>
      </c>
      <c r="Q542" s="89">
        <v>20971</v>
      </c>
      <c r="R542" s="31">
        <f>SUM(I542:N542)/2</f>
        <v>1</v>
      </c>
      <c r="S542" s="31" t="s">
        <v>642</v>
      </c>
      <c r="T542" s="34"/>
    </row>
    <row r="543" spans="1:20" ht="21">
      <c r="A543" s="31">
        <v>472</v>
      </c>
      <c r="B543" s="31" t="s">
        <v>640</v>
      </c>
      <c r="C543" s="78" t="s">
        <v>652</v>
      </c>
      <c r="D543" s="31">
        <v>1</v>
      </c>
      <c r="E543" s="31"/>
      <c r="F543" s="31">
        <v>1</v>
      </c>
      <c r="G543" s="31"/>
      <c r="H543" s="816"/>
      <c r="I543" s="67"/>
      <c r="J543" s="67">
        <v>1</v>
      </c>
      <c r="K543" s="67"/>
      <c r="L543" s="67"/>
      <c r="M543" s="67">
        <v>1</v>
      </c>
      <c r="N543" s="67"/>
      <c r="O543" s="67"/>
      <c r="P543" s="89">
        <v>20607</v>
      </c>
      <c r="Q543" s="89">
        <v>20971</v>
      </c>
      <c r="R543" s="31">
        <f>SUM(I543:N543)/2</f>
        <v>1</v>
      </c>
      <c r="S543" s="31" t="s">
        <v>642</v>
      </c>
      <c r="T543" s="34"/>
    </row>
    <row r="544" spans="1:20" ht="21">
      <c r="A544" s="31">
        <v>473</v>
      </c>
      <c r="B544" s="31" t="s">
        <v>640</v>
      </c>
      <c r="C544" s="78" t="s">
        <v>653</v>
      </c>
      <c r="D544" s="31">
        <v>1</v>
      </c>
      <c r="E544" s="31"/>
      <c r="F544" s="31">
        <v>1</v>
      </c>
      <c r="G544" s="31"/>
      <c r="H544" s="816"/>
      <c r="I544" s="67"/>
      <c r="J544" s="67">
        <v>1</v>
      </c>
      <c r="K544" s="67"/>
      <c r="L544" s="67"/>
      <c r="M544" s="67">
        <v>1</v>
      </c>
      <c r="N544" s="67"/>
      <c r="O544" s="67"/>
      <c r="P544" s="89">
        <v>20607</v>
      </c>
      <c r="Q544" s="89">
        <v>20971</v>
      </c>
      <c r="R544" s="31">
        <f>SUM(I544:N544)/2</f>
        <v>1</v>
      </c>
      <c r="S544" s="31" t="s">
        <v>642</v>
      </c>
      <c r="T544" s="34"/>
    </row>
    <row r="545" spans="1:20" ht="21">
      <c r="A545" s="31">
        <v>475</v>
      </c>
      <c r="B545" s="31" t="s">
        <v>640</v>
      </c>
      <c r="C545" s="79" t="s">
        <v>655</v>
      </c>
      <c r="D545" s="31">
        <v>1</v>
      </c>
      <c r="E545" s="31"/>
      <c r="F545" s="31">
        <v>1</v>
      </c>
      <c r="G545" s="31"/>
      <c r="H545" s="816"/>
      <c r="I545" s="67"/>
      <c r="J545" s="67">
        <v>1</v>
      </c>
      <c r="K545" s="67"/>
      <c r="L545" s="67"/>
      <c r="M545" s="67">
        <v>1</v>
      </c>
      <c r="N545" s="67"/>
      <c r="O545" s="67"/>
      <c r="P545" s="89">
        <v>20607</v>
      </c>
      <c r="Q545" s="89">
        <v>20971</v>
      </c>
      <c r="R545" s="31">
        <f>SUM(I545:N545)/2</f>
        <v>1</v>
      </c>
      <c r="S545" s="31" t="s">
        <v>642</v>
      </c>
      <c r="T545" s="34"/>
    </row>
    <row r="546" spans="1:20" ht="21">
      <c r="A546" s="31">
        <v>508</v>
      </c>
      <c r="B546" s="31" t="s">
        <v>692</v>
      </c>
      <c r="C546" s="75" t="s">
        <v>693</v>
      </c>
      <c r="D546" s="31">
        <v>1</v>
      </c>
      <c r="E546" s="31"/>
      <c r="F546" s="31">
        <v>1</v>
      </c>
      <c r="G546" s="31"/>
      <c r="H546" s="816"/>
      <c r="I546" s="67"/>
      <c r="J546" s="67">
        <v>1</v>
      </c>
      <c r="K546" s="67"/>
      <c r="L546" s="67"/>
      <c r="M546" s="67">
        <v>1</v>
      </c>
      <c r="N546" s="67"/>
      <c r="O546" s="67"/>
      <c r="P546" s="89">
        <v>20607</v>
      </c>
      <c r="Q546" s="89">
        <v>20971</v>
      </c>
      <c r="R546" s="31">
        <f>SUM(I546:N546)/2</f>
        <v>1</v>
      </c>
      <c r="S546" s="31" t="s">
        <v>642</v>
      </c>
      <c r="T546" s="34"/>
    </row>
    <row r="547" spans="1:20" ht="21">
      <c r="A547" s="31">
        <v>509</v>
      </c>
      <c r="B547" s="31" t="s">
        <v>692</v>
      </c>
      <c r="C547" s="75" t="s">
        <v>694</v>
      </c>
      <c r="D547" s="31">
        <v>1</v>
      </c>
      <c r="E547" s="31"/>
      <c r="F547" s="31">
        <v>1</v>
      </c>
      <c r="G547" s="31"/>
      <c r="H547" s="816"/>
      <c r="I547" s="67"/>
      <c r="J547" s="67">
        <v>1</v>
      </c>
      <c r="K547" s="67"/>
      <c r="L547" s="67"/>
      <c r="M547" s="67">
        <v>1</v>
      </c>
      <c r="N547" s="67"/>
      <c r="O547" s="67"/>
      <c r="P547" s="89">
        <v>20607</v>
      </c>
      <c r="Q547" s="89">
        <v>20971</v>
      </c>
      <c r="R547" s="31">
        <f>SUM(I547:N547)/2</f>
        <v>1</v>
      </c>
      <c r="S547" s="31" t="s">
        <v>642</v>
      </c>
      <c r="T547" s="61"/>
    </row>
    <row r="548" spans="1:20" ht="21">
      <c r="A548" s="31">
        <v>510</v>
      </c>
      <c r="B548" s="31" t="s">
        <v>692</v>
      </c>
      <c r="C548" s="75" t="s">
        <v>695</v>
      </c>
      <c r="D548" s="31">
        <v>1</v>
      </c>
      <c r="E548" s="31"/>
      <c r="F548" s="31">
        <v>1</v>
      </c>
      <c r="G548" s="31"/>
      <c r="H548" s="816"/>
      <c r="I548" s="67"/>
      <c r="J548" s="67">
        <v>1</v>
      </c>
      <c r="K548" s="67"/>
      <c r="L548" s="67"/>
      <c r="M548" s="67">
        <v>1</v>
      </c>
      <c r="N548" s="67"/>
      <c r="O548" s="67"/>
      <c r="P548" s="89">
        <v>20607</v>
      </c>
      <c r="Q548" s="89">
        <v>20971</v>
      </c>
      <c r="R548" s="31">
        <f>SUM(I548:N548)/2</f>
        <v>1</v>
      </c>
      <c r="S548" s="31" t="s">
        <v>642</v>
      </c>
      <c r="T548" s="34"/>
    </row>
    <row r="549" spans="1:20" ht="21">
      <c r="A549" s="31">
        <v>511</v>
      </c>
      <c r="B549" s="31" t="s">
        <v>692</v>
      </c>
      <c r="C549" s="76" t="s">
        <v>696</v>
      </c>
      <c r="D549" s="31">
        <v>1</v>
      </c>
      <c r="E549" s="31"/>
      <c r="F549" s="31">
        <v>1</v>
      </c>
      <c r="G549" s="31"/>
      <c r="H549" s="816"/>
      <c r="I549" s="67"/>
      <c r="J549" s="67">
        <v>1</v>
      </c>
      <c r="K549" s="67"/>
      <c r="L549" s="67"/>
      <c r="M549" s="67">
        <v>1</v>
      </c>
      <c r="N549" s="67"/>
      <c r="O549" s="67"/>
      <c r="P549" s="89">
        <v>20607</v>
      </c>
      <c r="Q549" s="89">
        <v>20971</v>
      </c>
      <c r="R549" s="31">
        <f>SUM(I549:N549)/2</f>
        <v>1</v>
      </c>
      <c r="S549" s="31" t="s">
        <v>642</v>
      </c>
      <c r="T549" s="34"/>
    </row>
    <row r="550" spans="1:20" ht="21">
      <c r="A550" s="31">
        <v>534</v>
      </c>
      <c r="B550" s="31" t="s">
        <v>706</v>
      </c>
      <c r="C550" s="78" t="s">
        <v>723</v>
      </c>
      <c r="D550" s="31">
        <v>1</v>
      </c>
      <c r="E550" s="31"/>
      <c r="F550" s="31">
        <v>1</v>
      </c>
      <c r="G550" s="31"/>
      <c r="H550" s="817">
        <v>1</v>
      </c>
      <c r="I550" s="67"/>
      <c r="J550" s="67">
        <v>1</v>
      </c>
      <c r="K550" s="67"/>
      <c r="L550" s="67"/>
      <c r="M550" s="67">
        <v>1</v>
      </c>
      <c r="N550" s="67"/>
      <c r="O550" s="67"/>
      <c r="P550" s="89">
        <v>20607</v>
      </c>
      <c r="Q550" s="89">
        <v>20971</v>
      </c>
      <c r="R550" s="31">
        <f>SUM(I550:N550)/2</f>
        <v>1</v>
      </c>
      <c r="S550" s="31" t="s">
        <v>642</v>
      </c>
      <c r="T550" s="34"/>
    </row>
    <row r="551" spans="1:20" ht="21">
      <c r="A551" s="31">
        <v>498</v>
      </c>
      <c r="B551" s="31" t="s">
        <v>640</v>
      </c>
      <c r="C551" s="78" t="s">
        <v>680</v>
      </c>
      <c r="D551" s="31">
        <v>1</v>
      </c>
      <c r="E551" s="31"/>
      <c r="F551" s="31">
        <v>1</v>
      </c>
      <c r="G551" s="31"/>
      <c r="H551" s="816"/>
      <c r="I551" s="67"/>
      <c r="J551" s="67">
        <v>1</v>
      </c>
      <c r="K551" s="67"/>
      <c r="L551" s="67"/>
      <c r="M551" s="67"/>
      <c r="N551" s="67">
        <v>1</v>
      </c>
      <c r="O551" s="67"/>
      <c r="P551" s="89">
        <v>20607</v>
      </c>
      <c r="Q551" s="89">
        <v>20971</v>
      </c>
      <c r="R551" s="31">
        <f>SUM(I551:N551)/2</f>
        <v>1</v>
      </c>
      <c r="S551" s="31" t="s">
        <v>642</v>
      </c>
      <c r="T551" s="34"/>
    </row>
    <row r="552" spans="1:22" ht="21">
      <c r="A552" s="31">
        <v>488</v>
      </c>
      <c r="B552" s="31" t="s">
        <v>640</v>
      </c>
      <c r="C552" s="75" t="s">
        <v>668</v>
      </c>
      <c r="D552" s="31">
        <v>1</v>
      </c>
      <c r="E552" s="31"/>
      <c r="F552" s="31">
        <v>1</v>
      </c>
      <c r="G552" s="56"/>
      <c r="H552" s="816"/>
      <c r="I552" s="146"/>
      <c r="J552" s="146"/>
      <c r="K552" s="146">
        <v>0.5</v>
      </c>
      <c r="L552" s="146">
        <v>0.5</v>
      </c>
      <c r="M552" s="146"/>
      <c r="N552" s="146"/>
      <c r="O552" s="146"/>
      <c r="P552" s="104">
        <v>20703</v>
      </c>
      <c r="Q552" s="104">
        <v>20971</v>
      </c>
      <c r="R552" s="31">
        <f>SUM(I552:N552)/2</f>
        <v>0.5</v>
      </c>
      <c r="S552" s="56" t="s">
        <v>669</v>
      </c>
      <c r="T552" s="34"/>
      <c r="V552" s="759">
        <f>SUM(L552:L560)</f>
        <v>8.5</v>
      </c>
    </row>
    <row r="553" spans="1:20" ht="21">
      <c r="A553" s="31">
        <v>463</v>
      </c>
      <c r="B553" s="31" t="s">
        <v>640</v>
      </c>
      <c r="C553" s="74" t="s">
        <v>641</v>
      </c>
      <c r="D553" s="31">
        <v>1</v>
      </c>
      <c r="E553" s="31"/>
      <c r="F553" s="31">
        <v>1</v>
      </c>
      <c r="G553" s="31"/>
      <c r="H553" s="816"/>
      <c r="I553" s="67"/>
      <c r="J553" s="67"/>
      <c r="K553" s="67">
        <v>1</v>
      </c>
      <c r="L553" s="67">
        <v>1</v>
      </c>
      <c r="M553" s="67"/>
      <c r="N553" s="67"/>
      <c r="O553" s="67"/>
      <c r="P553" s="89">
        <v>20607</v>
      </c>
      <c r="Q553" s="89">
        <v>20971</v>
      </c>
      <c r="R553" s="31">
        <f>SUM(I553:N553)/2</f>
        <v>1</v>
      </c>
      <c r="S553" s="31" t="s">
        <v>642</v>
      </c>
      <c r="T553" s="34"/>
    </row>
    <row r="554" spans="1:20" ht="21">
      <c r="A554" s="31">
        <v>491</v>
      </c>
      <c r="B554" s="31" t="s">
        <v>640</v>
      </c>
      <c r="C554" s="82" t="s">
        <v>673</v>
      </c>
      <c r="D554" s="31">
        <v>1</v>
      </c>
      <c r="E554" s="31"/>
      <c r="F554" s="31">
        <v>1</v>
      </c>
      <c r="G554" s="31"/>
      <c r="H554" s="816"/>
      <c r="I554" s="67"/>
      <c r="J554" s="67"/>
      <c r="K554" s="67">
        <v>1</v>
      </c>
      <c r="L554" s="67">
        <v>1</v>
      </c>
      <c r="M554" s="67"/>
      <c r="N554" s="67"/>
      <c r="O554" s="67"/>
      <c r="P554" s="89">
        <v>20607</v>
      </c>
      <c r="Q554" s="89">
        <v>20971</v>
      </c>
      <c r="R554" s="31">
        <f>SUM(I554:N554)/2</f>
        <v>1</v>
      </c>
      <c r="S554" s="31" t="s">
        <v>642</v>
      </c>
      <c r="T554" s="34"/>
    </row>
    <row r="555" spans="1:20" ht="21">
      <c r="A555" s="31">
        <v>492</v>
      </c>
      <c r="B555" s="31" t="s">
        <v>640</v>
      </c>
      <c r="C555" s="78" t="s">
        <v>674</v>
      </c>
      <c r="D555" s="31">
        <v>1</v>
      </c>
      <c r="E555" s="31"/>
      <c r="F555" s="31">
        <v>1</v>
      </c>
      <c r="G555" s="31"/>
      <c r="H555" s="816"/>
      <c r="I555" s="67"/>
      <c r="J555" s="67"/>
      <c r="K555" s="67">
        <v>1</v>
      </c>
      <c r="L555" s="67">
        <v>1</v>
      </c>
      <c r="M555" s="67"/>
      <c r="N555" s="67"/>
      <c r="O555" s="67"/>
      <c r="P555" s="89">
        <v>20607</v>
      </c>
      <c r="Q555" s="89">
        <v>20971</v>
      </c>
      <c r="R555" s="31">
        <f>SUM(I555:N555)/2</f>
        <v>1</v>
      </c>
      <c r="S555" s="31" t="s">
        <v>642</v>
      </c>
      <c r="T555" s="34"/>
    </row>
    <row r="556" spans="1:20" ht="21">
      <c r="A556" s="31">
        <v>493</v>
      </c>
      <c r="B556" s="31" t="s">
        <v>640</v>
      </c>
      <c r="C556" s="76" t="s">
        <v>675</v>
      </c>
      <c r="D556" s="31">
        <v>1</v>
      </c>
      <c r="E556" s="31"/>
      <c r="F556" s="31">
        <v>1</v>
      </c>
      <c r="G556" s="31"/>
      <c r="H556" s="816"/>
      <c r="I556" s="67"/>
      <c r="J556" s="67"/>
      <c r="K556" s="67">
        <v>1</v>
      </c>
      <c r="L556" s="67">
        <v>1</v>
      </c>
      <c r="M556" s="67"/>
      <c r="N556" s="67"/>
      <c r="O556" s="67"/>
      <c r="P556" s="89">
        <v>20607</v>
      </c>
      <c r="Q556" s="89">
        <v>20971</v>
      </c>
      <c r="R556" s="31">
        <f>SUM(I556:N556)/2</f>
        <v>1</v>
      </c>
      <c r="S556" s="31" t="s">
        <v>642</v>
      </c>
      <c r="T556" s="34"/>
    </row>
    <row r="557" spans="1:20" ht="21">
      <c r="A557" s="31">
        <v>494</v>
      </c>
      <c r="B557" s="31" t="s">
        <v>640</v>
      </c>
      <c r="C557" s="74" t="s">
        <v>676</v>
      </c>
      <c r="D557" s="31">
        <v>1</v>
      </c>
      <c r="E557" s="31"/>
      <c r="F557" s="31">
        <v>1</v>
      </c>
      <c r="G557" s="31"/>
      <c r="H557" s="816"/>
      <c r="I557" s="67"/>
      <c r="J557" s="67"/>
      <c r="K557" s="67">
        <v>1</v>
      </c>
      <c r="L557" s="67">
        <v>1</v>
      </c>
      <c r="M557" s="67"/>
      <c r="N557" s="67"/>
      <c r="O557" s="67"/>
      <c r="P557" s="103">
        <v>20607</v>
      </c>
      <c r="Q557" s="89">
        <v>20971</v>
      </c>
      <c r="R557" s="31">
        <f>SUM(I557:N557)/2</f>
        <v>1</v>
      </c>
      <c r="S557" s="31" t="s">
        <v>642</v>
      </c>
      <c r="T557" s="34"/>
    </row>
    <row r="558" spans="1:20" ht="21">
      <c r="A558" s="31">
        <v>495</v>
      </c>
      <c r="B558" s="31" t="s">
        <v>640</v>
      </c>
      <c r="C558" s="74" t="s">
        <v>677</v>
      </c>
      <c r="D558" s="31">
        <v>1</v>
      </c>
      <c r="E558" s="31"/>
      <c r="F558" s="31">
        <v>1</v>
      </c>
      <c r="G558" s="31"/>
      <c r="H558" s="816"/>
      <c r="I558" s="67"/>
      <c r="J558" s="67"/>
      <c r="K558" s="67">
        <v>1</v>
      </c>
      <c r="L558" s="67">
        <v>1</v>
      </c>
      <c r="M558" s="67"/>
      <c r="N558" s="67"/>
      <c r="O558" s="67"/>
      <c r="P558" s="89">
        <v>20607</v>
      </c>
      <c r="Q558" s="89">
        <v>20971</v>
      </c>
      <c r="R558" s="31">
        <f>SUM(I558:N558)/2</f>
        <v>1</v>
      </c>
      <c r="S558" s="31" t="s">
        <v>642</v>
      </c>
      <c r="T558" s="34"/>
    </row>
    <row r="559" spans="1:20" ht="21">
      <c r="A559" s="31">
        <v>507</v>
      </c>
      <c r="B559" s="31" t="s">
        <v>681</v>
      </c>
      <c r="C559" s="75" t="s">
        <v>691</v>
      </c>
      <c r="D559" s="31">
        <v>1</v>
      </c>
      <c r="E559" s="31"/>
      <c r="F559" s="31">
        <v>1</v>
      </c>
      <c r="G559" s="31"/>
      <c r="H559" s="816"/>
      <c r="I559" s="67"/>
      <c r="J559" s="67"/>
      <c r="K559" s="67">
        <v>1</v>
      </c>
      <c r="L559" s="67">
        <v>1</v>
      </c>
      <c r="M559" s="67"/>
      <c r="N559" s="67"/>
      <c r="O559" s="67"/>
      <c r="P559" s="89">
        <v>20607</v>
      </c>
      <c r="Q559" s="89">
        <v>20971</v>
      </c>
      <c r="R559" s="31">
        <f>SUM(I559:N559)/2</f>
        <v>1</v>
      </c>
      <c r="S559" s="31" t="s">
        <v>642</v>
      </c>
      <c r="T559" s="34"/>
    </row>
    <row r="560" spans="1:20" ht="21">
      <c r="A560" s="31">
        <v>524</v>
      </c>
      <c r="B560" s="31" t="s">
        <v>706</v>
      </c>
      <c r="C560" s="75" t="s">
        <v>711</v>
      </c>
      <c r="D560" s="31">
        <v>1</v>
      </c>
      <c r="E560" s="31"/>
      <c r="F560" s="31">
        <v>1</v>
      </c>
      <c r="G560" s="31"/>
      <c r="H560" s="816"/>
      <c r="I560" s="67"/>
      <c r="J560" s="67"/>
      <c r="K560" s="67">
        <v>1</v>
      </c>
      <c r="L560" s="67">
        <v>1</v>
      </c>
      <c r="M560" s="67"/>
      <c r="N560" s="67"/>
      <c r="O560" s="67"/>
      <c r="P560" s="89">
        <v>20607</v>
      </c>
      <c r="Q560" s="89">
        <v>20971</v>
      </c>
      <c r="R560" s="31">
        <f>SUM(I560:N560)/2</f>
        <v>1</v>
      </c>
      <c r="S560" s="31" t="s">
        <v>642</v>
      </c>
      <c r="T560" s="34"/>
    </row>
    <row r="561" spans="1:22" s="137" customFormat="1" ht="21">
      <c r="A561" s="56">
        <v>474</v>
      </c>
      <c r="B561" s="56" t="s">
        <v>640</v>
      </c>
      <c r="C561" s="79" t="s">
        <v>1173</v>
      </c>
      <c r="D561" s="56">
        <v>1</v>
      </c>
      <c r="E561" s="56"/>
      <c r="F561" s="56">
        <v>1</v>
      </c>
      <c r="G561" s="56"/>
      <c r="H561" s="816"/>
      <c r="I561" s="146"/>
      <c r="J561" s="146"/>
      <c r="K561" s="146">
        <v>1</v>
      </c>
      <c r="L561" s="146"/>
      <c r="M561" s="146">
        <v>1</v>
      </c>
      <c r="N561" s="146"/>
      <c r="O561" s="146"/>
      <c r="P561" s="104">
        <v>20607</v>
      </c>
      <c r="Q561" s="104">
        <v>20971</v>
      </c>
      <c r="R561" s="56">
        <f>SUM(I561:N561)/2</f>
        <v>1</v>
      </c>
      <c r="S561" s="56" t="s">
        <v>642</v>
      </c>
      <c r="T561" s="109"/>
      <c r="V561" s="760">
        <f>SUM(M561:M563)</f>
        <v>3</v>
      </c>
    </row>
    <row r="562" spans="1:20" ht="21">
      <c r="A562" s="31">
        <v>496</v>
      </c>
      <c r="B562" s="31" t="s">
        <v>640</v>
      </c>
      <c r="C562" s="77" t="s">
        <v>678</v>
      </c>
      <c r="D562" s="31">
        <v>1</v>
      </c>
      <c r="E562" s="31"/>
      <c r="F562" s="31">
        <v>1</v>
      </c>
      <c r="G562" s="31"/>
      <c r="H562" s="816"/>
      <c r="I562" s="67"/>
      <c r="J562" s="67"/>
      <c r="K562" s="67">
        <v>1</v>
      </c>
      <c r="L562" s="67"/>
      <c r="M562" s="67">
        <v>1</v>
      </c>
      <c r="N562" s="67"/>
      <c r="O562" s="67"/>
      <c r="P562" s="89">
        <v>20607</v>
      </c>
      <c r="Q562" s="89">
        <v>20971</v>
      </c>
      <c r="R562" s="31">
        <f>SUM(I562:N562)/2</f>
        <v>1</v>
      </c>
      <c r="S562" s="31" t="s">
        <v>642</v>
      </c>
      <c r="T562" s="34"/>
    </row>
    <row r="563" spans="1:20" ht="21">
      <c r="A563" s="31">
        <v>497</v>
      </c>
      <c r="B563" s="31" t="s">
        <v>640</v>
      </c>
      <c r="C563" s="76" t="s">
        <v>679</v>
      </c>
      <c r="D563" s="31">
        <v>1</v>
      </c>
      <c r="E563" s="31"/>
      <c r="F563" s="31">
        <v>1</v>
      </c>
      <c r="G563" s="31"/>
      <c r="H563" s="816"/>
      <c r="I563" s="67"/>
      <c r="J563" s="67"/>
      <c r="K563" s="67">
        <v>1</v>
      </c>
      <c r="L563" s="67"/>
      <c r="M563" s="67">
        <v>1</v>
      </c>
      <c r="N563" s="67"/>
      <c r="O563" s="67"/>
      <c r="P563" s="89">
        <v>20607</v>
      </c>
      <c r="Q563" s="89">
        <v>20971</v>
      </c>
      <c r="R563" s="31">
        <f>SUM(I563:N563)/2</f>
        <v>1</v>
      </c>
      <c r="S563" s="31" t="s">
        <v>642</v>
      </c>
      <c r="T563" s="34"/>
    </row>
    <row r="564" spans="1:22" s="756" customFormat="1" ht="21">
      <c r="A564" s="751">
        <v>569</v>
      </c>
      <c r="B564" s="751" t="s">
        <v>476</v>
      </c>
      <c r="C564" s="777" t="s">
        <v>763</v>
      </c>
      <c r="D564" s="751"/>
      <c r="E564" s="751">
        <v>1</v>
      </c>
      <c r="F564" s="751"/>
      <c r="G564" s="751">
        <v>1</v>
      </c>
      <c r="H564" s="816"/>
      <c r="I564" s="753">
        <v>1</v>
      </c>
      <c r="J564" s="753"/>
      <c r="K564" s="753"/>
      <c r="L564" s="753">
        <v>1</v>
      </c>
      <c r="M564" s="753"/>
      <c r="N564" s="753"/>
      <c r="O564" s="753"/>
      <c r="P564" s="754">
        <v>20607</v>
      </c>
      <c r="Q564" s="754">
        <v>20971</v>
      </c>
      <c r="R564" s="751">
        <f>SUM(I564:N564)/2</f>
        <v>1</v>
      </c>
      <c r="S564" s="751" t="s">
        <v>642</v>
      </c>
      <c r="T564" s="764"/>
      <c r="V564" s="768">
        <f>SUM(L564:L566)</f>
        <v>3</v>
      </c>
    </row>
    <row r="565" spans="1:20" s="756" customFormat="1" ht="21">
      <c r="A565" s="751">
        <v>570</v>
      </c>
      <c r="B565" s="751" t="s">
        <v>476</v>
      </c>
      <c r="C565" s="778" t="s">
        <v>764</v>
      </c>
      <c r="D565" s="751"/>
      <c r="E565" s="751">
        <v>1</v>
      </c>
      <c r="F565" s="751"/>
      <c r="G565" s="751">
        <v>1</v>
      </c>
      <c r="H565" s="816"/>
      <c r="I565" s="753">
        <v>1</v>
      </c>
      <c r="J565" s="753"/>
      <c r="K565" s="753"/>
      <c r="L565" s="753">
        <v>1</v>
      </c>
      <c r="M565" s="753"/>
      <c r="N565" s="753"/>
      <c r="O565" s="753"/>
      <c r="P565" s="754">
        <v>20607</v>
      </c>
      <c r="Q565" s="754">
        <v>20971</v>
      </c>
      <c r="R565" s="751">
        <f>SUM(I565:N565)/2</f>
        <v>1</v>
      </c>
      <c r="S565" s="751" t="s">
        <v>642</v>
      </c>
      <c r="T565" s="764"/>
    </row>
    <row r="566" spans="1:20" s="756" customFormat="1" ht="21">
      <c r="A566" s="751">
        <v>571</v>
      </c>
      <c r="B566" s="751" t="s">
        <v>476</v>
      </c>
      <c r="C566" s="779" t="s">
        <v>765</v>
      </c>
      <c r="D566" s="751"/>
      <c r="E566" s="751">
        <v>1</v>
      </c>
      <c r="F566" s="751"/>
      <c r="G566" s="751">
        <v>1</v>
      </c>
      <c r="H566" s="816"/>
      <c r="I566" s="753">
        <v>1</v>
      </c>
      <c r="J566" s="753"/>
      <c r="K566" s="753"/>
      <c r="L566" s="753">
        <v>1</v>
      </c>
      <c r="M566" s="753"/>
      <c r="N566" s="753"/>
      <c r="O566" s="753"/>
      <c r="P566" s="754">
        <v>20607</v>
      </c>
      <c r="Q566" s="754">
        <v>20911</v>
      </c>
      <c r="R566" s="751">
        <f>SUM(I566:N566)/2</f>
        <v>1</v>
      </c>
      <c r="S566" s="751" t="s">
        <v>733</v>
      </c>
      <c r="T566" s="764"/>
    </row>
    <row r="567" spans="1:22" s="756" customFormat="1" ht="21">
      <c r="A567" s="751">
        <v>564</v>
      </c>
      <c r="B567" s="751" t="s">
        <v>476</v>
      </c>
      <c r="C567" s="780" t="s">
        <v>756</v>
      </c>
      <c r="D567" s="751"/>
      <c r="E567" s="751">
        <v>1</v>
      </c>
      <c r="F567" s="751"/>
      <c r="G567" s="751">
        <v>1</v>
      </c>
      <c r="H567" s="816"/>
      <c r="I567" s="753"/>
      <c r="J567" s="753">
        <v>0</v>
      </c>
      <c r="K567" s="753"/>
      <c r="L567" s="753">
        <v>0</v>
      </c>
      <c r="M567" s="753"/>
      <c r="N567" s="753"/>
      <c r="O567" s="753"/>
      <c r="P567" s="754">
        <v>20607</v>
      </c>
      <c r="Q567" s="754">
        <v>20728</v>
      </c>
      <c r="R567" s="751">
        <f>SUM(I567:N567)/2</f>
        <v>0</v>
      </c>
      <c r="S567" s="751" t="s">
        <v>757</v>
      </c>
      <c r="T567" s="764"/>
      <c r="V567" s="768">
        <f>SUM(L567:L582)</f>
        <v>14.5</v>
      </c>
    </row>
    <row r="568" spans="1:20" s="756" customFormat="1" ht="21">
      <c r="A568" s="751">
        <v>565</v>
      </c>
      <c r="B568" s="751" t="s">
        <v>476</v>
      </c>
      <c r="C568" s="780" t="s">
        <v>758</v>
      </c>
      <c r="D568" s="751"/>
      <c r="E568" s="751">
        <v>1</v>
      </c>
      <c r="F568" s="751"/>
      <c r="G568" s="751">
        <v>1</v>
      </c>
      <c r="H568" s="816"/>
      <c r="I568" s="753"/>
      <c r="J568" s="753">
        <v>0.5</v>
      </c>
      <c r="K568" s="753"/>
      <c r="L568" s="753">
        <v>0.5</v>
      </c>
      <c r="M568" s="753"/>
      <c r="N568" s="753"/>
      <c r="O568" s="753"/>
      <c r="P568" s="754">
        <v>20729</v>
      </c>
      <c r="Q568" s="754">
        <v>20971</v>
      </c>
      <c r="R568" s="751">
        <f>SUM(I568:N568)/2</f>
        <v>0.5</v>
      </c>
      <c r="S568" s="751" t="s">
        <v>722</v>
      </c>
      <c r="T568" s="764"/>
    </row>
    <row r="569" spans="1:20" s="756" customFormat="1" ht="21">
      <c r="A569" s="751">
        <v>542</v>
      </c>
      <c r="B569" s="751" t="s">
        <v>725</v>
      </c>
      <c r="C569" s="781" t="s">
        <v>732</v>
      </c>
      <c r="D569" s="751"/>
      <c r="E569" s="751">
        <v>1</v>
      </c>
      <c r="F569" s="751"/>
      <c r="G569" s="751">
        <v>1</v>
      </c>
      <c r="H569" s="816"/>
      <c r="I569" s="753"/>
      <c r="J569" s="753">
        <v>1</v>
      </c>
      <c r="K569" s="753"/>
      <c r="L569" s="753">
        <v>1</v>
      </c>
      <c r="M569" s="753"/>
      <c r="N569" s="753"/>
      <c r="O569" s="753"/>
      <c r="P569" s="754">
        <v>20630</v>
      </c>
      <c r="Q569" s="754">
        <v>20911</v>
      </c>
      <c r="R569" s="751">
        <f>SUM(I569:N569)/2</f>
        <v>1</v>
      </c>
      <c r="S569" s="751" t="s">
        <v>733</v>
      </c>
      <c r="T569" s="764"/>
    </row>
    <row r="570" spans="1:20" s="756" customFormat="1" ht="21">
      <c r="A570" s="751">
        <v>554</v>
      </c>
      <c r="B570" s="751" t="s">
        <v>476</v>
      </c>
      <c r="C570" s="782" t="s">
        <v>745</v>
      </c>
      <c r="D570" s="751"/>
      <c r="E570" s="751">
        <v>1</v>
      </c>
      <c r="F570" s="751">
        <v>1</v>
      </c>
      <c r="G570" s="751"/>
      <c r="H570" s="816"/>
      <c r="I570" s="753"/>
      <c r="J570" s="753">
        <v>1</v>
      </c>
      <c r="K570" s="753"/>
      <c r="L570" s="753">
        <v>1</v>
      </c>
      <c r="M570" s="753"/>
      <c r="N570" s="753"/>
      <c r="O570" s="753"/>
      <c r="P570" s="754">
        <v>20607</v>
      </c>
      <c r="Q570" s="754">
        <v>20971</v>
      </c>
      <c r="R570" s="751">
        <f>SUM(I570:N570)/2</f>
        <v>1</v>
      </c>
      <c r="S570" s="751" t="s">
        <v>642</v>
      </c>
      <c r="T570" s="764"/>
    </row>
    <row r="571" spans="1:20" s="756" customFormat="1" ht="21">
      <c r="A571" s="751">
        <v>555</v>
      </c>
      <c r="B571" s="751" t="s">
        <v>476</v>
      </c>
      <c r="C571" s="783" t="s">
        <v>746</v>
      </c>
      <c r="D571" s="751"/>
      <c r="E571" s="751">
        <v>1</v>
      </c>
      <c r="F571" s="751">
        <v>1</v>
      </c>
      <c r="G571" s="751"/>
      <c r="H571" s="816"/>
      <c r="I571" s="753"/>
      <c r="J571" s="753">
        <v>1</v>
      </c>
      <c r="K571" s="753"/>
      <c r="L571" s="753">
        <v>1</v>
      </c>
      <c r="M571" s="753"/>
      <c r="N571" s="753"/>
      <c r="O571" s="753"/>
      <c r="P571" s="754">
        <v>20607</v>
      </c>
      <c r="Q571" s="754">
        <v>20971</v>
      </c>
      <c r="R571" s="751">
        <f>SUM(I571:N571)/2</f>
        <v>1</v>
      </c>
      <c r="S571" s="751" t="s">
        <v>642</v>
      </c>
      <c r="T571" s="764"/>
    </row>
    <row r="572" spans="1:20" s="756" customFormat="1" ht="21">
      <c r="A572" s="751">
        <v>556</v>
      </c>
      <c r="B572" s="751" t="s">
        <v>476</v>
      </c>
      <c r="C572" s="784" t="s">
        <v>747</v>
      </c>
      <c r="D572" s="751"/>
      <c r="E572" s="751">
        <v>1</v>
      </c>
      <c r="F572" s="751">
        <v>1</v>
      </c>
      <c r="G572" s="751"/>
      <c r="H572" s="816"/>
      <c r="I572" s="753"/>
      <c r="J572" s="753">
        <v>1</v>
      </c>
      <c r="K572" s="753"/>
      <c r="L572" s="753">
        <v>1</v>
      </c>
      <c r="M572" s="753"/>
      <c r="N572" s="753"/>
      <c r="O572" s="753"/>
      <c r="P572" s="754">
        <v>20607</v>
      </c>
      <c r="Q572" s="754">
        <v>20971</v>
      </c>
      <c r="R572" s="751">
        <f>SUM(I572:N572)/2</f>
        <v>1</v>
      </c>
      <c r="S572" s="751" t="s">
        <v>642</v>
      </c>
      <c r="T572" s="764"/>
    </row>
    <row r="573" spans="1:20" s="756" customFormat="1" ht="21">
      <c r="A573" s="751">
        <v>557</v>
      </c>
      <c r="B573" s="751" t="s">
        <v>476</v>
      </c>
      <c r="C573" s="784" t="s">
        <v>748</v>
      </c>
      <c r="D573" s="751"/>
      <c r="E573" s="751">
        <v>1</v>
      </c>
      <c r="F573" s="751">
        <v>1</v>
      </c>
      <c r="G573" s="751"/>
      <c r="H573" s="816"/>
      <c r="I573" s="753"/>
      <c r="J573" s="753">
        <v>1</v>
      </c>
      <c r="K573" s="753"/>
      <c r="L573" s="753">
        <v>1</v>
      </c>
      <c r="M573" s="753"/>
      <c r="N573" s="753"/>
      <c r="O573" s="753"/>
      <c r="P573" s="754">
        <v>20607</v>
      </c>
      <c r="Q573" s="754">
        <v>20971</v>
      </c>
      <c r="R573" s="751">
        <f>SUM(I573:N573)/2</f>
        <v>1</v>
      </c>
      <c r="S573" s="751" t="s">
        <v>642</v>
      </c>
      <c r="T573" s="764"/>
    </row>
    <row r="574" spans="1:20" s="756" customFormat="1" ht="21">
      <c r="A574" s="751">
        <v>558</v>
      </c>
      <c r="B574" s="751" t="s">
        <v>476</v>
      </c>
      <c r="C574" s="784" t="s">
        <v>749</v>
      </c>
      <c r="D574" s="751"/>
      <c r="E574" s="751">
        <v>1</v>
      </c>
      <c r="F574" s="751"/>
      <c r="G574" s="751">
        <v>1</v>
      </c>
      <c r="H574" s="816"/>
      <c r="I574" s="753"/>
      <c r="J574" s="753">
        <v>1</v>
      </c>
      <c r="K574" s="753"/>
      <c r="L574" s="753">
        <v>1</v>
      </c>
      <c r="M574" s="753"/>
      <c r="N574" s="753"/>
      <c r="O574" s="753"/>
      <c r="P574" s="754">
        <v>20607</v>
      </c>
      <c r="Q574" s="754">
        <v>20971</v>
      </c>
      <c r="R574" s="751">
        <f>SUM(I574:N574)/2</f>
        <v>1</v>
      </c>
      <c r="S574" s="751" t="s">
        <v>642</v>
      </c>
      <c r="T574" s="764"/>
    </row>
    <row r="575" spans="1:20" s="756" customFormat="1" ht="21">
      <c r="A575" s="751">
        <v>559</v>
      </c>
      <c r="B575" s="751" t="s">
        <v>476</v>
      </c>
      <c r="C575" s="784" t="s">
        <v>750</v>
      </c>
      <c r="D575" s="751"/>
      <c r="E575" s="751">
        <v>1</v>
      </c>
      <c r="F575" s="751"/>
      <c r="G575" s="751">
        <v>1</v>
      </c>
      <c r="H575" s="816"/>
      <c r="I575" s="753"/>
      <c r="J575" s="753">
        <v>1</v>
      </c>
      <c r="K575" s="753"/>
      <c r="L575" s="753">
        <v>1</v>
      </c>
      <c r="M575" s="753"/>
      <c r="N575" s="753"/>
      <c r="O575" s="753"/>
      <c r="P575" s="754">
        <v>20607</v>
      </c>
      <c r="Q575" s="754">
        <v>20971</v>
      </c>
      <c r="R575" s="751">
        <f>SUM(I575:N575)/2</f>
        <v>1</v>
      </c>
      <c r="S575" s="751" t="s">
        <v>642</v>
      </c>
      <c r="T575" s="764"/>
    </row>
    <row r="576" spans="1:20" s="756" customFormat="1" ht="21">
      <c r="A576" s="751">
        <v>560</v>
      </c>
      <c r="B576" s="751" t="s">
        <v>476</v>
      </c>
      <c r="C576" s="785" t="s">
        <v>751</v>
      </c>
      <c r="D576" s="751"/>
      <c r="E576" s="751">
        <v>1</v>
      </c>
      <c r="F576" s="751">
        <v>1</v>
      </c>
      <c r="G576" s="751"/>
      <c r="H576" s="816"/>
      <c r="I576" s="753"/>
      <c r="J576" s="753">
        <v>1</v>
      </c>
      <c r="K576" s="753"/>
      <c r="L576" s="753">
        <v>1</v>
      </c>
      <c r="M576" s="753"/>
      <c r="N576" s="753"/>
      <c r="O576" s="753"/>
      <c r="P576" s="754">
        <v>20607</v>
      </c>
      <c r="Q576" s="754">
        <v>20971</v>
      </c>
      <c r="R576" s="751">
        <f>SUM(I576:N576)/2</f>
        <v>1</v>
      </c>
      <c r="S576" s="751" t="s">
        <v>642</v>
      </c>
      <c r="T576" s="764"/>
    </row>
    <row r="577" spans="1:20" s="756" customFormat="1" ht="21">
      <c r="A577" s="751">
        <v>561</v>
      </c>
      <c r="B577" s="751" t="s">
        <v>476</v>
      </c>
      <c r="C577" s="785" t="s">
        <v>752</v>
      </c>
      <c r="D577" s="751"/>
      <c r="E577" s="751">
        <v>1</v>
      </c>
      <c r="F577" s="751">
        <v>1</v>
      </c>
      <c r="G577" s="751"/>
      <c r="H577" s="816"/>
      <c r="I577" s="753"/>
      <c r="J577" s="753">
        <v>1</v>
      </c>
      <c r="K577" s="753"/>
      <c r="L577" s="753">
        <v>1</v>
      </c>
      <c r="M577" s="753"/>
      <c r="N577" s="753"/>
      <c r="O577" s="753"/>
      <c r="P577" s="754">
        <v>20609</v>
      </c>
      <c r="Q577" s="754">
        <v>20971</v>
      </c>
      <c r="R577" s="751">
        <f>SUM(I577:N577)/2</f>
        <v>1</v>
      </c>
      <c r="S577" s="751" t="s">
        <v>753</v>
      </c>
      <c r="T577" s="764"/>
    </row>
    <row r="578" spans="1:20" s="756" customFormat="1" ht="21">
      <c r="A578" s="751">
        <v>562</v>
      </c>
      <c r="B578" s="751" t="s">
        <v>476</v>
      </c>
      <c r="C578" s="786" t="s">
        <v>754</v>
      </c>
      <c r="D578" s="751"/>
      <c r="E578" s="751">
        <v>1</v>
      </c>
      <c r="F578" s="751">
        <v>1</v>
      </c>
      <c r="G578" s="751"/>
      <c r="H578" s="816"/>
      <c r="I578" s="753"/>
      <c r="J578" s="753">
        <v>1</v>
      </c>
      <c r="K578" s="753"/>
      <c r="L578" s="753">
        <v>1</v>
      </c>
      <c r="M578" s="753"/>
      <c r="N578" s="753"/>
      <c r="O578" s="753"/>
      <c r="P578" s="754">
        <v>20607</v>
      </c>
      <c r="Q578" s="754">
        <v>20971</v>
      </c>
      <c r="R578" s="751">
        <f>SUM(I578:N578)/2</f>
        <v>1</v>
      </c>
      <c r="S578" s="751" t="s">
        <v>642</v>
      </c>
      <c r="T578" s="764"/>
    </row>
    <row r="579" spans="1:20" s="756" customFormat="1" ht="21">
      <c r="A579" s="751">
        <v>563</v>
      </c>
      <c r="B579" s="751" t="s">
        <v>476</v>
      </c>
      <c r="C579" s="784" t="s">
        <v>755</v>
      </c>
      <c r="D579" s="751"/>
      <c r="E579" s="751">
        <v>1</v>
      </c>
      <c r="F579" s="751"/>
      <c r="G579" s="751">
        <v>1</v>
      </c>
      <c r="H579" s="816"/>
      <c r="I579" s="753"/>
      <c r="J579" s="753">
        <v>1</v>
      </c>
      <c r="K579" s="753"/>
      <c r="L579" s="753">
        <v>1</v>
      </c>
      <c r="M579" s="753"/>
      <c r="N579" s="753"/>
      <c r="O579" s="753"/>
      <c r="P579" s="754">
        <v>20607</v>
      </c>
      <c r="Q579" s="754">
        <v>20971</v>
      </c>
      <c r="R579" s="751">
        <f>SUM(I579:N579)/2</f>
        <v>1</v>
      </c>
      <c r="S579" s="751" t="s">
        <v>642</v>
      </c>
      <c r="T579" s="764"/>
    </row>
    <row r="580" spans="1:20" s="756" customFormat="1" ht="21">
      <c r="A580" s="751">
        <v>567</v>
      </c>
      <c r="B580" s="751" t="s">
        <v>476</v>
      </c>
      <c r="C580" s="778" t="s">
        <v>761</v>
      </c>
      <c r="D580" s="751"/>
      <c r="E580" s="751">
        <v>1</v>
      </c>
      <c r="F580" s="751">
        <v>1</v>
      </c>
      <c r="G580" s="751"/>
      <c r="H580" s="816"/>
      <c r="I580" s="753"/>
      <c r="J580" s="753">
        <v>1</v>
      </c>
      <c r="K580" s="753"/>
      <c r="L580" s="753">
        <v>1</v>
      </c>
      <c r="M580" s="753"/>
      <c r="N580" s="753"/>
      <c r="O580" s="753"/>
      <c r="P580" s="754">
        <v>20607</v>
      </c>
      <c r="Q580" s="754">
        <v>20971</v>
      </c>
      <c r="R580" s="751">
        <f>SUM(I580:N580)/2</f>
        <v>1</v>
      </c>
      <c r="S580" s="751" t="s">
        <v>642</v>
      </c>
      <c r="T580" s="764"/>
    </row>
    <row r="581" spans="1:20" s="756" customFormat="1" ht="21">
      <c r="A581" s="751">
        <v>568</v>
      </c>
      <c r="B581" s="751" t="s">
        <v>476</v>
      </c>
      <c r="C581" s="787" t="s">
        <v>762</v>
      </c>
      <c r="D581" s="751"/>
      <c r="E581" s="751">
        <v>1</v>
      </c>
      <c r="F581" s="751">
        <v>1</v>
      </c>
      <c r="G581" s="751"/>
      <c r="H581" s="816"/>
      <c r="I581" s="753"/>
      <c r="J581" s="753">
        <v>1</v>
      </c>
      <c r="K581" s="753"/>
      <c r="L581" s="753">
        <v>1</v>
      </c>
      <c r="M581" s="753"/>
      <c r="N581" s="753"/>
      <c r="O581" s="753"/>
      <c r="P581" s="754">
        <v>20607</v>
      </c>
      <c r="Q581" s="754">
        <v>20971</v>
      </c>
      <c r="R581" s="751">
        <f>SUM(I581:N581)/2</f>
        <v>1</v>
      </c>
      <c r="S581" s="751" t="s">
        <v>642</v>
      </c>
      <c r="T581" s="764"/>
    </row>
    <row r="582" spans="1:20" s="756" customFormat="1" ht="21">
      <c r="A582" s="751">
        <v>572</v>
      </c>
      <c r="B582" s="751" t="s">
        <v>476</v>
      </c>
      <c r="C582" s="781" t="s">
        <v>766</v>
      </c>
      <c r="D582" s="751"/>
      <c r="E582" s="751">
        <v>1</v>
      </c>
      <c r="F582" s="751"/>
      <c r="G582" s="751">
        <v>1</v>
      </c>
      <c r="H582" s="816"/>
      <c r="I582" s="753"/>
      <c r="J582" s="753">
        <v>1</v>
      </c>
      <c r="K582" s="753"/>
      <c r="L582" s="753">
        <v>1</v>
      </c>
      <c r="M582" s="753"/>
      <c r="N582" s="753"/>
      <c r="O582" s="753"/>
      <c r="P582" s="754">
        <v>20607</v>
      </c>
      <c r="Q582" s="754">
        <v>20911</v>
      </c>
      <c r="R582" s="751">
        <f>SUM(I582:N582)/2</f>
        <v>1</v>
      </c>
      <c r="S582" s="751" t="s">
        <v>733</v>
      </c>
      <c r="T582" s="764"/>
    </row>
    <row r="583" spans="1:22" s="756" customFormat="1" ht="21">
      <c r="A583" s="751">
        <v>544</v>
      </c>
      <c r="B583" s="751" t="s">
        <v>476</v>
      </c>
      <c r="C583" s="782" t="s">
        <v>735</v>
      </c>
      <c r="D583" s="751"/>
      <c r="E583" s="751">
        <v>1</v>
      </c>
      <c r="F583" s="751">
        <v>1</v>
      </c>
      <c r="G583" s="751"/>
      <c r="H583" s="816"/>
      <c r="I583" s="753"/>
      <c r="J583" s="753">
        <v>1</v>
      </c>
      <c r="K583" s="753"/>
      <c r="L583" s="753"/>
      <c r="M583" s="753">
        <v>1</v>
      </c>
      <c r="N583" s="753"/>
      <c r="O583" s="753"/>
      <c r="P583" s="754">
        <v>20607</v>
      </c>
      <c r="Q583" s="754">
        <v>20971</v>
      </c>
      <c r="R583" s="751">
        <f>SUM(I583:N583)/2</f>
        <v>1</v>
      </c>
      <c r="S583" s="751" t="s">
        <v>642</v>
      </c>
      <c r="T583" s="764"/>
      <c r="V583" s="768">
        <f>SUM(M583:M592)</f>
        <v>10</v>
      </c>
    </row>
    <row r="584" spans="1:20" s="756" customFormat="1" ht="21">
      <c r="A584" s="751">
        <v>545</v>
      </c>
      <c r="B584" s="751" t="s">
        <v>476</v>
      </c>
      <c r="C584" s="782" t="s">
        <v>736</v>
      </c>
      <c r="D584" s="751"/>
      <c r="E584" s="751">
        <v>1</v>
      </c>
      <c r="F584" s="751">
        <v>1</v>
      </c>
      <c r="G584" s="751"/>
      <c r="H584" s="816"/>
      <c r="I584" s="753"/>
      <c r="J584" s="753">
        <v>1</v>
      </c>
      <c r="K584" s="753"/>
      <c r="L584" s="753"/>
      <c r="M584" s="753">
        <v>1</v>
      </c>
      <c r="N584" s="753"/>
      <c r="O584" s="753"/>
      <c r="P584" s="754">
        <v>20607</v>
      </c>
      <c r="Q584" s="754">
        <v>20971</v>
      </c>
      <c r="R584" s="751">
        <f>SUM(I584:N584)/2</f>
        <v>1</v>
      </c>
      <c r="S584" s="751" t="s">
        <v>642</v>
      </c>
      <c r="T584" s="764"/>
    </row>
    <row r="585" spans="1:20" s="756" customFormat="1" ht="21">
      <c r="A585" s="751">
        <v>546</v>
      </c>
      <c r="B585" s="751" t="s">
        <v>476</v>
      </c>
      <c r="C585" s="782" t="s">
        <v>737</v>
      </c>
      <c r="D585" s="751"/>
      <c r="E585" s="751">
        <v>1</v>
      </c>
      <c r="F585" s="751">
        <v>1</v>
      </c>
      <c r="G585" s="751"/>
      <c r="H585" s="816"/>
      <c r="I585" s="753"/>
      <c r="J585" s="753">
        <v>1</v>
      </c>
      <c r="K585" s="753"/>
      <c r="L585" s="753"/>
      <c r="M585" s="753">
        <v>1</v>
      </c>
      <c r="N585" s="753"/>
      <c r="O585" s="753"/>
      <c r="P585" s="754">
        <v>20607</v>
      </c>
      <c r="Q585" s="754">
        <v>20971</v>
      </c>
      <c r="R585" s="751">
        <f>SUM(I585:N585)/2</f>
        <v>1</v>
      </c>
      <c r="S585" s="751" t="s">
        <v>642</v>
      </c>
      <c r="T585" s="764"/>
    </row>
    <row r="586" spans="1:20" s="756" customFormat="1" ht="21">
      <c r="A586" s="751">
        <v>547</v>
      </c>
      <c r="B586" s="751" t="s">
        <v>476</v>
      </c>
      <c r="C586" s="782" t="s">
        <v>738</v>
      </c>
      <c r="D586" s="751"/>
      <c r="E586" s="751">
        <v>1</v>
      </c>
      <c r="F586" s="751">
        <v>1</v>
      </c>
      <c r="G586" s="751"/>
      <c r="H586" s="816"/>
      <c r="I586" s="753"/>
      <c r="J586" s="753">
        <v>1</v>
      </c>
      <c r="K586" s="753"/>
      <c r="L586" s="753"/>
      <c r="M586" s="753">
        <v>1</v>
      </c>
      <c r="N586" s="753"/>
      <c r="O586" s="753"/>
      <c r="P586" s="754">
        <v>20607</v>
      </c>
      <c r="Q586" s="754">
        <v>20971</v>
      </c>
      <c r="R586" s="751">
        <f>SUM(I586:N586)/2</f>
        <v>1</v>
      </c>
      <c r="S586" s="751" t="s">
        <v>642</v>
      </c>
      <c r="T586" s="764"/>
    </row>
    <row r="587" spans="1:20" s="756" customFormat="1" ht="21">
      <c r="A587" s="751">
        <v>548</v>
      </c>
      <c r="B587" s="751" t="s">
        <v>476</v>
      </c>
      <c r="C587" s="782" t="s">
        <v>739</v>
      </c>
      <c r="D587" s="751"/>
      <c r="E587" s="751">
        <v>1</v>
      </c>
      <c r="F587" s="751">
        <v>1</v>
      </c>
      <c r="G587" s="751"/>
      <c r="H587" s="816"/>
      <c r="I587" s="753"/>
      <c r="J587" s="753">
        <v>1</v>
      </c>
      <c r="K587" s="753"/>
      <c r="L587" s="753"/>
      <c r="M587" s="753">
        <v>1</v>
      </c>
      <c r="N587" s="753"/>
      <c r="O587" s="753"/>
      <c r="P587" s="754">
        <v>20607</v>
      </c>
      <c r="Q587" s="754">
        <v>20971</v>
      </c>
      <c r="R587" s="751">
        <f>SUM(I587:N587)/2</f>
        <v>1</v>
      </c>
      <c r="S587" s="751" t="s">
        <v>642</v>
      </c>
      <c r="T587" s="764"/>
    </row>
    <row r="588" spans="1:20" s="756" customFormat="1" ht="21">
      <c r="A588" s="751">
        <v>549</v>
      </c>
      <c r="B588" s="751" t="s">
        <v>476</v>
      </c>
      <c r="C588" s="782" t="s">
        <v>740</v>
      </c>
      <c r="D588" s="751"/>
      <c r="E588" s="751">
        <v>1</v>
      </c>
      <c r="F588" s="751">
        <v>1</v>
      </c>
      <c r="G588" s="751"/>
      <c r="H588" s="816"/>
      <c r="I588" s="753"/>
      <c r="J588" s="753">
        <v>1</v>
      </c>
      <c r="K588" s="753"/>
      <c r="L588" s="753"/>
      <c r="M588" s="753">
        <v>1</v>
      </c>
      <c r="N588" s="753"/>
      <c r="O588" s="753"/>
      <c r="P588" s="754">
        <v>20607</v>
      </c>
      <c r="Q588" s="754">
        <v>20971</v>
      </c>
      <c r="R588" s="751">
        <f>SUM(I588:N588)/2</f>
        <v>1</v>
      </c>
      <c r="S588" s="751" t="s">
        <v>642</v>
      </c>
      <c r="T588" s="764"/>
    </row>
    <row r="589" spans="1:20" s="756" customFormat="1" ht="21">
      <c r="A589" s="751">
        <v>550</v>
      </c>
      <c r="B589" s="751" t="s">
        <v>476</v>
      </c>
      <c r="C589" s="782" t="s">
        <v>741</v>
      </c>
      <c r="D589" s="751"/>
      <c r="E589" s="751">
        <v>1</v>
      </c>
      <c r="F589" s="751">
        <v>1</v>
      </c>
      <c r="G589" s="751"/>
      <c r="H589" s="816"/>
      <c r="I589" s="753"/>
      <c r="J589" s="753">
        <v>1</v>
      </c>
      <c r="K589" s="753"/>
      <c r="L589" s="753"/>
      <c r="M589" s="753">
        <v>1</v>
      </c>
      <c r="N589" s="753"/>
      <c r="O589" s="753"/>
      <c r="P589" s="754">
        <v>20607</v>
      </c>
      <c r="Q589" s="754">
        <v>20971</v>
      </c>
      <c r="R589" s="751">
        <f>SUM(I589:N589)/2</f>
        <v>1</v>
      </c>
      <c r="S589" s="751" t="s">
        <v>642</v>
      </c>
      <c r="T589" s="764"/>
    </row>
    <row r="590" spans="1:20" s="756" customFormat="1" ht="21">
      <c r="A590" s="751">
        <v>551</v>
      </c>
      <c r="B590" s="751" t="s">
        <v>476</v>
      </c>
      <c r="C590" s="786" t="s">
        <v>742</v>
      </c>
      <c r="D590" s="751"/>
      <c r="E590" s="751">
        <v>1</v>
      </c>
      <c r="F590" s="751">
        <v>1</v>
      </c>
      <c r="G590" s="751"/>
      <c r="H590" s="816"/>
      <c r="I590" s="753"/>
      <c r="J590" s="753">
        <v>1</v>
      </c>
      <c r="K590" s="753"/>
      <c r="L590" s="753"/>
      <c r="M590" s="753">
        <v>1</v>
      </c>
      <c r="N590" s="753"/>
      <c r="O590" s="753"/>
      <c r="P590" s="754">
        <v>20607</v>
      </c>
      <c r="Q590" s="754">
        <v>20971</v>
      </c>
      <c r="R590" s="751">
        <f>SUM(I590:N590)/2</f>
        <v>1</v>
      </c>
      <c r="S590" s="751" t="s">
        <v>642</v>
      </c>
      <c r="T590" s="764"/>
    </row>
    <row r="591" spans="1:20" s="756" customFormat="1" ht="21">
      <c r="A591" s="751">
        <v>552</v>
      </c>
      <c r="B591" s="751" t="s">
        <v>476</v>
      </c>
      <c r="C591" s="786" t="s">
        <v>743</v>
      </c>
      <c r="D591" s="751"/>
      <c r="E591" s="751">
        <v>1</v>
      </c>
      <c r="F591" s="751">
        <v>1</v>
      </c>
      <c r="G591" s="751"/>
      <c r="H591" s="816"/>
      <c r="I591" s="753"/>
      <c r="J591" s="753">
        <v>1</v>
      </c>
      <c r="K591" s="753"/>
      <c r="L591" s="753"/>
      <c r="M591" s="753">
        <v>1</v>
      </c>
      <c r="N591" s="753"/>
      <c r="O591" s="753"/>
      <c r="P591" s="754">
        <v>20607</v>
      </c>
      <c r="Q591" s="754">
        <v>20971</v>
      </c>
      <c r="R591" s="751">
        <f>SUM(I591:N591)/2</f>
        <v>1</v>
      </c>
      <c r="S591" s="751" t="s">
        <v>642</v>
      </c>
      <c r="T591" s="764"/>
    </row>
    <row r="592" spans="1:20" s="756" customFormat="1" ht="21">
      <c r="A592" s="751">
        <v>553</v>
      </c>
      <c r="B592" s="751" t="s">
        <v>476</v>
      </c>
      <c r="C592" s="782" t="s">
        <v>744</v>
      </c>
      <c r="D592" s="751"/>
      <c r="E592" s="751">
        <v>1</v>
      </c>
      <c r="F592" s="751">
        <v>1</v>
      </c>
      <c r="G592" s="751"/>
      <c r="H592" s="817">
        <v>1</v>
      </c>
      <c r="I592" s="753"/>
      <c r="J592" s="753">
        <v>1</v>
      </c>
      <c r="K592" s="753"/>
      <c r="L592" s="753"/>
      <c r="M592" s="753">
        <v>1</v>
      </c>
      <c r="N592" s="753"/>
      <c r="O592" s="753"/>
      <c r="P592" s="754">
        <v>20607</v>
      </c>
      <c r="Q592" s="754">
        <v>20971</v>
      </c>
      <c r="R592" s="751">
        <f>SUM(I592:N592)/2</f>
        <v>1</v>
      </c>
      <c r="S592" s="751" t="s">
        <v>642</v>
      </c>
      <c r="T592" s="764"/>
    </row>
    <row r="593" spans="1:20" s="756" customFormat="1" ht="21">
      <c r="A593" s="751">
        <v>566</v>
      </c>
      <c r="B593" s="751" t="s">
        <v>476</v>
      </c>
      <c r="C593" s="784" t="s">
        <v>1174</v>
      </c>
      <c r="D593" s="751"/>
      <c r="E593" s="751">
        <v>1</v>
      </c>
      <c r="F593" s="751">
        <v>1</v>
      </c>
      <c r="G593" s="751"/>
      <c r="H593" s="816"/>
      <c r="I593" s="753"/>
      <c r="J593" s="753"/>
      <c r="K593" s="753">
        <v>1</v>
      </c>
      <c r="L593" s="753">
        <v>1</v>
      </c>
      <c r="M593" s="753"/>
      <c r="N593" s="753"/>
      <c r="O593" s="753"/>
      <c r="P593" s="754">
        <v>20607</v>
      </c>
      <c r="Q593" s="754">
        <v>20971</v>
      </c>
      <c r="R593" s="751">
        <f>SUM(I593:N593)/2</f>
        <v>1</v>
      </c>
      <c r="S593" s="751" t="s">
        <v>642</v>
      </c>
      <c r="T593" s="764" t="s">
        <v>760</v>
      </c>
    </row>
    <row r="594" spans="1:20" s="756" customFormat="1" ht="21">
      <c r="A594" s="751">
        <v>543</v>
      </c>
      <c r="B594" s="751" t="s">
        <v>476</v>
      </c>
      <c r="C594" s="786" t="s">
        <v>734</v>
      </c>
      <c r="D594" s="751"/>
      <c r="E594" s="751">
        <v>1</v>
      </c>
      <c r="F594" s="751">
        <v>1</v>
      </c>
      <c r="G594" s="751"/>
      <c r="H594" s="816"/>
      <c r="I594" s="753"/>
      <c r="J594" s="753"/>
      <c r="K594" s="753">
        <v>1</v>
      </c>
      <c r="L594" s="753"/>
      <c r="M594" s="753"/>
      <c r="N594" s="753">
        <v>1</v>
      </c>
      <c r="O594" s="753"/>
      <c r="P594" s="754">
        <v>20607</v>
      </c>
      <c r="Q594" s="754">
        <v>20971</v>
      </c>
      <c r="R594" s="751">
        <f>SUM(I594:N594)/2</f>
        <v>1</v>
      </c>
      <c r="S594" s="751" t="s">
        <v>642</v>
      </c>
      <c r="T594" s="764"/>
    </row>
    <row r="595" spans="1:20" ht="21">
      <c r="A595" s="728" t="s">
        <v>62</v>
      </c>
      <c r="B595" s="729"/>
      <c r="C595" s="730"/>
      <c r="D595" s="210">
        <f aca="true" t="shared" si="5" ref="D595:O595">SUM(D485:D594)</f>
        <v>79</v>
      </c>
      <c r="E595" s="210">
        <f t="shared" si="5"/>
        <v>31</v>
      </c>
      <c r="F595" s="210">
        <f t="shared" si="5"/>
        <v>84</v>
      </c>
      <c r="G595" s="210">
        <f t="shared" si="5"/>
        <v>26</v>
      </c>
      <c r="H595" s="817">
        <f t="shared" si="5"/>
        <v>9</v>
      </c>
      <c r="I595" s="210">
        <f t="shared" si="5"/>
        <v>9</v>
      </c>
      <c r="J595" s="210">
        <f t="shared" si="5"/>
        <v>83</v>
      </c>
      <c r="K595" s="210">
        <f t="shared" si="5"/>
        <v>13.5</v>
      </c>
      <c r="L595" s="210">
        <f t="shared" si="5"/>
        <v>74.5</v>
      </c>
      <c r="M595" s="210">
        <f t="shared" si="5"/>
        <v>29</v>
      </c>
      <c r="N595" s="210">
        <f t="shared" si="5"/>
        <v>2</v>
      </c>
      <c r="O595" s="210">
        <f t="shared" si="5"/>
        <v>0</v>
      </c>
      <c r="P595" s="210"/>
      <c r="Q595" s="210"/>
      <c r="R595" s="210">
        <f>SUM(R485:R594)</f>
        <v>105.5</v>
      </c>
      <c r="S595" s="210"/>
      <c r="T595" s="34"/>
    </row>
    <row r="596" spans="1:20" ht="21">
      <c r="A596" s="744" t="s">
        <v>45</v>
      </c>
      <c r="B596" s="745"/>
      <c r="C596" s="745"/>
      <c r="D596" s="745"/>
      <c r="E596" s="745"/>
      <c r="F596" s="745"/>
      <c r="G596" s="745"/>
      <c r="H596" s="745"/>
      <c r="I596" s="745"/>
      <c r="J596" s="745"/>
      <c r="K596" s="745"/>
      <c r="L596" s="745"/>
      <c r="M596" s="745"/>
      <c r="N596" s="745"/>
      <c r="O596" s="745"/>
      <c r="P596" s="745"/>
      <c r="Q596" s="745"/>
      <c r="R596" s="745"/>
      <c r="S596" s="746"/>
      <c r="T596" s="34"/>
    </row>
    <row r="597" spans="1:22" s="137" customFormat="1" ht="21">
      <c r="A597" s="56">
        <v>586</v>
      </c>
      <c r="B597" s="56" t="s">
        <v>767</v>
      </c>
      <c r="C597" s="83" t="s">
        <v>1180</v>
      </c>
      <c r="D597" s="56">
        <v>1</v>
      </c>
      <c r="E597" s="56"/>
      <c r="F597" s="56">
        <v>1</v>
      </c>
      <c r="G597" s="56"/>
      <c r="H597" s="816"/>
      <c r="I597" s="146">
        <v>1</v>
      </c>
      <c r="J597" s="139"/>
      <c r="K597" s="146"/>
      <c r="L597" s="146">
        <v>1</v>
      </c>
      <c r="M597" s="146"/>
      <c r="N597" s="146"/>
      <c r="O597" s="146"/>
      <c r="P597" s="104">
        <v>239753</v>
      </c>
      <c r="Q597" s="104">
        <v>240117</v>
      </c>
      <c r="R597" s="56">
        <f>SUM(I597:N597)/2</f>
        <v>1</v>
      </c>
      <c r="S597" s="56"/>
      <c r="T597" s="109"/>
      <c r="V597" s="760">
        <f>SUM(L597:L602)</f>
        <v>6</v>
      </c>
    </row>
    <row r="598" spans="1:20" ht="21">
      <c r="A598" s="31">
        <v>601</v>
      </c>
      <c r="B598" s="31" t="s">
        <v>769</v>
      </c>
      <c r="C598" s="83" t="s">
        <v>983</v>
      </c>
      <c r="D598" s="31">
        <v>1</v>
      </c>
      <c r="E598" s="31"/>
      <c r="F598" s="31">
        <v>1</v>
      </c>
      <c r="G598" s="31"/>
      <c r="H598" s="816"/>
      <c r="I598" s="67">
        <v>1</v>
      </c>
      <c r="J598" s="67"/>
      <c r="K598" s="67"/>
      <c r="L598" s="67">
        <v>1</v>
      </c>
      <c r="M598" s="67"/>
      <c r="N598" s="67"/>
      <c r="O598" s="67"/>
      <c r="P598" s="89">
        <v>239753</v>
      </c>
      <c r="Q598" s="89">
        <v>240117</v>
      </c>
      <c r="R598" s="31">
        <f>SUM(I598:N598)/2</f>
        <v>1</v>
      </c>
      <c r="S598" s="56"/>
      <c r="T598" s="34"/>
    </row>
    <row r="599" spans="1:20" ht="27.75" customHeight="1">
      <c r="A599" s="31">
        <v>606</v>
      </c>
      <c r="B599" s="121" t="s">
        <v>773</v>
      </c>
      <c r="C599" s="116" t="s">
        <v>988</v>
      </c>
      <c r="D599" s="114">
        <v>1</v>
      </c>
      <c r="E599" s="114"/>
      <c r="F599" s="114">
        <v>1</v>
      </c>
      <c r="G599" s="114"/>
      <c r="H599" s="827"/>
      <c r="I599" s="195">
        <v>1</v>
      </c>
      <c r="J599" s="195"/>
      <c r="K599" s="195"/>
      <c r="L599" s="195">
        <v>1</v>
      </c>
      <c r="M599" s="195"/>
      <c r="N599" s="195"/>
      <c r="O599" s="195"/>
      <c r="P599" s="98">
        <v>239753</v>
      </c>
      <c r="Q599" s="98">
        <v>240117</v>
      </c>
      <c r="R599" s="31">
        <f>SUM(I599:N599)/2</f>
        <v>1</v>
      </c>
      <c r="S599" s="114"/>
      <c r="T599" s="34"/>
    </row>
    <row r="600" spans="1:20" s="130" customFormat="1" ht="27" customHeight="1">
      <c r="A600" s="31">
        <v>617</v>
      </c>
      <c r="B600" s="127" t="s">
        <v>1045</v>
      </c>
      <c r="C600" s="116" t="s">
        <v>999</v>
      </c>
      <c r="D600" s="128">
        <v>1</v>
      </c>
      <c r="E600" s="128"/>
      <c r="F600" s="128">
        <v>1</v>
      </c>
      <c r="G600" s="128"/>
      <c r="H600" s="828"/>
      <c r="I600" s="196">
        <v>1</v>
      </c>
      <c r="J600" s="196"/>
      <c r="K600" s="196"/>
      <c r="L600" s="196">
        <v>1</v>
      </c>
      <c r="M600" s="196"/>
      <c r="N600" s="196"/>
      <c r="O600" s="196"/>
      <c r="P600" s="129">
        <v>239753</v>
      </c>
      <c r="Q600" s="129">
        <v>240117</v>
      </c>
      <c r="R600" s="31">
        <f>SUM(I600:N600)/2</f>
        <v>1</v>
      </c>
      <c r="S600" s="128"/>
      <c r="T600" s="788"/>
    </row>
    <row r="601" spans="1:20" s="130" customFormat="1" ht="27.75" customHeight="1">
      <c r="A601" s="31">
        <v>628</v>
      </c>
      <c r="B601" s="127" t="s">
        <v>1046</v>
      </c>
      <c r="C601" s="116" t="s">
        <v>1010</v>
      </c>
      <c r="D601" s="128">
        <v>1</v>
      </c>
      <c r="E601" s="128"/>
      <c r="F601" s="128">
        <v>1</v>
      </c>
      <c r="G601" s="128"/>
      <c r="H601" s="828"/>
      <c r="I601" s="196">
        <v>1</v>
      </c>
      <c r="J601" s="196"/>
      <c r="K601" s="196"/>
      <c r="L601" s="196">
        <v>1</v>
      </c>
      <c r="M601" s="196"/>
      <c r="N601" s="196"/>
      <c r="O601" s="196"/>
      <c r="P601" s="129">
        <v>239753</v>
      </c>
      <c r="Q601" s="129">
        <v>240117</v>
      </c>
      <c r="R601" s="31">
        <f>SUM(I601:N601)/2</f>
        <v>1</v>
      </c>
      <c r="S601" s="128"/>
      <c r="T601" s="788"/>
    </row>
    <row r="602" spans="1:20" ht="21">
      <c r="A602" s="31">
        <v>642</v>
      </c>
      <c r="B602" s="31" t="s">
        <v>781</v>
      </c>
      <c r="C602" s="112" t="s">
        <v>1024</v>
      </c>
      <c r="D602" s="113">
        <v>1</v>
      </c>
      <c r="E602" s="113"/>
      <c r="F602" s="113">
        <v>1</v>
      </c>
      <c r="G602" s="113"/>
      <c r="H602" s="827"/>
      <c r="I602" s="45">
        <v>1</v>
      </c>
      <c r="J602" s="45"/>
      <c r="K602" s="45"/>
      <c r="L602" s="45">
        <v>1</v>
      </c>
      <c r="M602" s="45"/>
      <c r="N602" s="45"/>
      <c r="O602" s="45"/>
      <c r="P602" s="98">
        <v>239753</v>
      </c>
      <c r="Q602" s="98">
        <v>240117</v>
      </c>
      <c r="R602" s="31">
        <f>SUM(I602:N602)/2</f>
        <v>1</v>
      </c>
      <c r="S602" s="113"/>
      <c r="T602" s="34"/>
    </row>
    <row r="603" spans="1:22" ht="21">
      <c r="A603" s="31">
        <v>588</v>
      </c>
      <c r="B603" s="31" t="s">
        <v>767</v>
      </c>
      <c r="C603" s="83" t="s">
        <v>970</v>
      </c>
      <c r="D603" s="31">
        <v>1</v>
      </c>
      <c r="E603" s="31"/>
      <c r="F603" s="31"/>
      <c r="G603" s="31">
        <v>1</v>
      </c>
      <c r="H603" s="816"/>
      <c r="I603" s="67"/>
      <c r="J603" s="67">
        <v>0</v>
      </c>
      <c r="K603" s="67"/>
      <c r="L603" s="67">
        <v>0</v>
      </c>
      <c r="M603" s="67"/>
      <c r="N603" s="67"/>
      <c r="O603" s="67"/>
      <c r="P603" s="89">
        <v>239753</v>
      </c>
      <c r="Q603" s="89">
        <v>20668</v>
      </c>
      <c r="R603" s="31">
        <f>SUM(I603:N603)/2</f>
        <v>0</v>
      </c>
      <c r="S603" s="56" t="s">
        <v>768</v>
      </c>
      <c r="T603" s="34"/>
      <c r="V603" s="759">
        <f>SUM(L603:L631)</f>
        <v>24.5</v>
      </c>
    </row>
    <row r="604" spans="1:20" s="137" customFormat="1" ht="24.75" customHeight="1">
      <c r="A604" s="31">
        <v>645</v>
      </c>
      <c r="B604" s="56" t="s">
        <v>781</v>
      </c>
      <c r="C604" s="165" t="s">
        <v>1027</v>
      </c>
      <c r="D604" s="166">
        <v>1</v>
      </c>
      <c r="E604" s="166"/>
      <c r="F604" s="166">
        <v>1</v>
      </c>
      <c r="G604" s="166"/>
      <c r="H604" s="829"/>
      <c r="I604" s="198"/>
      <c r="J604" s="198">
        <v>0</v>
      </c>
      <c r="K604" s="198"/>
      <c r="L604" s="198">
        <v>0</v>
      </c>
      <c r="M604" s="198"/>
      <c r="N604" s="198"/>
      <c r="O604" s="198"/>
      <c r="P604" s="167">
        <v>20763</v>
      </c>
      <c r="Q604" s="167">
        <v>20971</v>
      </c>
      <c r="R604" s="31">
        <f>SUM(I604:N604)/2</f>
        <v>0</v>
      </c>
      <c r="S604" s="168" t="s">
        <v>784</v>
      </c>
      <c r="T604" s="109"/>
    </row>
    <row r="605" spans="1:20" ht="21">
      <c r="A605" s="31">
        <v>651</v>
      </c>
      <c r="B605" s="31" t="s">
        <v>785</v>
      </c>
      <c r="C605" s="112" t="s">
        <v>1033</v>
      </c>
      <c r="D605" s="113">
        <v>1</v>
      </c>
      <c r="E605" s="113"/>
      <c r="F605" s="113"/>
      <c r="G605" s="113">
        <v>1</v>
      </c>
      <c r="H605" s="827"/>
      <c r="I605" s="45"/>
      <c r="J605" s="45">
        <v>0</v>
      </c>
      <c r="K605" s="45"/>
      <c r="L605" s="45">
        <v>0</v>
      </c>
      <c r="M605" s="45"/>
      <c r="N605" s="45"/>
      <c r="O605" s="45"/>
      <c r="P605" s="98">
        <v>239753</v>
      </c>
      <c r="Q605" s="98">
        <v>20744</v>
      </c>
      <c r="R605" s="31">
        <f>SUM(I605:N605)/2</f>
        <v>0</v>
      </c>
      <c r="S605" s="113" t="s">
        <v>788</v>
      </c>
      <c r="T605" s="34"/>
    </row>
    <row r="606" spans="1:20" ht="21">
      <c r="A606" s="31">
        <v>654</v>
      </c>
      <c r="B606" s="31" t="s">
        <v>785</v>
      </c>
      <c r="C606" s="112" t="s">
        <v>1036</v>
      </c>
      <c r="D606" s="113">
        <v>1</v>
      </c>
      <c r="E606" s="113"/>
      <c r="F606" s="113"/>
      <c r="G606" s="113">
        <v>1</v>
      </c>
      <c r="H606" s="827"/>
      <c r="I606" s="45"/>
      <c r="J606" s="45">
        <v>0</v>
      </c>
      <c r="K606" s="45"/>
      <c r="L606" s="45">
        <v>0</v>
      </c>
      <c r="M606" s="45"/>
      <c r="N606" s="45"/>
      <c r="O606" s="45"/>
      <c r="P606" s="98">
        <v>20805</v>
      </c>
      <c r="Q606" s="98">
        <v>240117</v>
      </c>
      <c r="R606" s="31">
        <f>SUM(I606:N606)/2</f>
        <v>0</v>
      </c>
      <c r="S606" s="113" t="s">
        <v>791</v>
      </c>
      <c r="T606" s="34"/>
    </row>
    <row r="607" spans="1:20" ht="21">
      <c r="A607" s="31">
        <v>658</v>
      </c>
      <c r="B607" s="31" t="s">
        <v>792</v>
      </c>
      <c r="C607" s="112" t="s">
        <v>1040</v>
      </c>
      <c r="D607" s="113">
        <v>1</v>
      </c>
      <c r="E607" s="113"/>
      <c r="F607" s="113"/>
      <c r="G607" s="113">
        <v>1</v>
      </c>
      <c r="H607" s="827"/>
      <c r="I607" s="45"/>
      <c r="J607" s="45">
        <v>0.5</v>
      </c>
      <c r="K607" s="45"/>
      <c r="L607" s="45">
        <v>0.5</v>
      </c>
      <c r="M607" s="45"/>
      <c r="N607" s="45"/>
      <c r="O607" s="45"/>
      <c r="P607" s="98">
        <v>20756</v>
      </c>
      <c r="Q607" s="98">
        <v>20971</v>
      </c>
      <c r="R607" s="31">
        <f>SUM(I607:N607)/2</f>
        <v>0.5</v>
      </c>
      <c r="S607" s="113" t="s">
        <v>793</v>
      </c>
      <c r="T607" s="34"/>
    </row>
    <row r="608" spans="1:20" ht="21">
      <c r="A608" s="31">
        <v>582</v>
      </c>
      <c r="B608" s="31" t="s">
        <v>767</v>
      </c>
      <c r="C608" s="83" t="s">
        <v>964</v>
      </c>
      <c r="D608" s="31">
        <v>1</v>
      </c>
      <c r="E608" s="31"/>
      <c r="F608" s="31">
        <v>1</v>
      </c>
      <c r="G608" s="31"/>
      <c r="H608" s="816"/>
      <c r="I608" s="67"/>
      <c r="J608" s="67">
        <v>1</v>
      </c>
      <c r="K608" s="67"/>
      <c r="L608" s="67">
        <v>1</v>
      </c>
      <c r="M608" s="67"/>
      <c r="N608" s="67"/>
      <c r="O608" s="67"/>
      <c r="P608" s="89">
        <v>239753</v>
      </c>
      <c r="Q608" s="89">
        <v>240117</v>
      </c>
      <c r="R608" s="31">
        <f>SUM(I608:N608)/2</f>
        <v>1</v>
      </c>
      <c r="S608" s="56"/>
      <c r="T608" s="34"/>
    </row>
    <row r="609" spans="1:20" ht="21">
      <c r="A609" s="31">
        <v>583</v>
      </c>
      <c r="B609" s="31" t="s">
        <v>767</v>
      </c>
      <c r="C609" s="83" t="s">
        <v>965</v>
      </c>
      <c r="D609" s="31">
        <v>1</v>
      </c>
      <c r="E609" s="31"/>
      <c r="F609" s="31">
        <v>1</v>
      </c>
      <c r="G609" s="31"/>
      <c r="H609" s="816"/>
      <c r="I609" s="67"/>
      <c r="J609" s="67">
        <v>1</v>
      </c>
      <c r="K609" s="67"/>
      <c r="L609" s="67">
        <v>1</v>
      </c>
      <c r="M609" s="67"/>
      <c r="N609" s="67"/>
      <c r="O609" s="67"/>
      <c r="P609" s="89">
        <v>239753</v>
      </c>
      <c r="Q609" s="89">
        <v>240117</v>
      </c>
      <c r="R609" s="31">
        <f>SUM(I609:N609)/2</f>
        <v>1</v>
      </c>
      <c r="S609" s="56"/>
      <c r="T609" s="34"/>
    </row>
    <row r="610" spans="1:20" ht="21">
      <c r="A610" s="31">
        <v>584</v>
      </c>
      <c r="B610" s="31" t="s">
        <v>767</v>
      </c>
      <c r="C610" s="83" t="s">
        <v>966</v>
      </c>
      <c r="D610" s="31">
        <v>1</v>
      </c>
      <c r="E610" s="31"/>
      <c r="F610" s="31">
        <v>1</v>
      </c>
      <c r="G610" s="31"/>
      <c r="H610" s="816"/>
      <c r="I610" s="67"/>
      <c r="J610" s="750">
        <v>1</v>
      </c>
      <c r="K610" s="67"/>
      <c r="L610" s="67">
        <v>1</v>
      </c>
      <c r="M610" s="67"/>
      <c r="N610" s="67"/>
      <c r="O610" s="67"/>
      <c r="P610" s="89">
        <v>239753</v>
      </c>
      <c r="Q610" s="89">
        <v>240117</v>
      </c>
      <c r="R610" s="31">
        <f>SUM(I610:N610)/2</f>
        <v>1</v>
      </c>
      <c r="S610" s="56"/>
      <c r="T610" s="34"/>
    </row>
    <row r="611" spans="1:20" ht="21">
      <c r="A611" s="31">
        <v>587</v>
      </c>
      <c r="B611" s="31" t="s">
        <v>767</v>
      </c>
      <c r="C611" s="83" t="s">
        <v>969</v>
      </c>
      <c r="D611" s="31">
        <v>1</v>
      </c>
      <c r="E611" s="31"/>
      <c r="F611" s="31">
        <v>1</v>
      </c>
      <c r="G611" s="31"/>
      <c r="H611" s="816"/>
      <c r="I611" s="67"/>
      <c r="J611" s="67">
        <v>1</v>
      </c>
      <c r="K611" s="67"/>
      <c r="L611" s="67">
        <v>1</v>
      </c>
      <c r="M611" s="67"/>
      <c r="N611" s="67"/>
      <c r="O611" s="67"/>
      <c r="P611" s="89">
        <v>239753</v>
      </c>
      <c r="Q611" s="89">
        <v>240117</v>
      </c>
      <c r="R611" s="31">
        <f>SUM(I611:N611)/2</f>
        <v>1</v>
      </c>
      <c r="S611" s="56"/>
      <c r="T611" s="34"/>
    </row>
    <row r="612" spans="1:20" ht="21">
      <c r="A612" s="31">
        <v>590</v>
      </c>
      <c r="B612" s="31" t="s">
        <v>769</v>
      </c>
      <c r="C612" s="83" t="s">
        <v>972</v>
      </c>
      <c r="D612" s="31">
        <v>1</v>
      </c>
      <c r="E612" s="31"/>
      <c r="F612" s="31">
        <v>1</v>
      </c>
      <c r="G612" s="31"/>
      <c r="H612" s="816"/>
      <c r="I612" s="67"/>
      <c r="J612" s="67">
        <v>1</v>
      </c>
      <c r="K612" s="67"/>
      <c r="L612" s="67">
        <v>1</v>
      </c>
      <c r="M612" s="67"/>
      <c r="N612" s="67"/>
      <c r="O612" s="67"/>
      <c r="P612" s="89">
        <v>239753</v>
      </c>
      <c r="Q612" s="89">
        <v>240117</v>
      </c>
      <c r="R612" s="31">
        <f>SUM(I612:N612)/2</f>
        <v>1</v>
      </c>
      <c r="S612" s="56"/>
      <c r="T612" s="34"/>
    </row>
    <row r="613" spans="1:20" s="597" customFormat="1" ht="21">
      <c r="A613" s="593">
        <v>595</v>
      </c>
      <c r="B613" s="593" t="s">
        <v>769</v>
      </c>
      <c r="C613" s="602" t="s">
        <v>1157</v>
      </c>
      <c r="D613" s="593">
        <v>1</v>
      </c>
      <c r="E613" s="593"/>
      <c r="F613" s="593">
        <v>1</v>
      </c>
      <c r="G613" s="593"/>
      <c r="H613" s="816"/>
      <c r="I613" s="594"/>
      <c r="J613" s="594">
        <v>1</v>
      </c>
      <c r="K613" s="594"/>
      <c r="L613" s="594">
        <v>1</v>
      </c>
      <c r="M613" s="594"/>
      <c r="N613" s="594"/>
      <c r="O613" s="594"/>
      <c r="P613" s="595">
        <v>239753</v>
      </c>
      <c r="Q613" s="595">
        <v>240117</v>
      </c>
      <c r="R613" s="593">
        <f>SUM(I613:N613)/2</f>
        <v>1</v>
      </c>
      <c r="S613" s="593"/>
      <c r="T613" s="601"/>
    </row>
    <row r="614" spans="1:20" ht="27.75" customHeight="1">
      <c r="A614" s="31">
        <v>605</v>
      </c>
      <c r="B614" s="121" t="s">
        <v>773</v>
      </c>
      <c r="C614" s="112" t="s">
        <v>987</v>
      </c>
      <c r="D614" s="114">
        <v>1</v>
      </c>
      <c r="E614" s="114"/>
      <c r="F614" s="114">
        <v>1</v>
      </c>
      <c r="G614" s="114"/>
      <c r="H614" s="827"/>
      <c r="I614" s="195"/>
      <c r="J614" s="195">
        <v>1</v>
      </c>
      <c r="K614" s="195"/>
      <c r="L614" s="195">
        <v>1</v>
      </c>
      <c r="M614" s="195"/>
      <c r="N614" s="195"/>
      <c r="O614" s="195"/>
      <c r="P614" s="46">
        <v>239753</v>
      </c>
      <c r="Q614" s="46">
        <v>240117</v>
      </c>
      <c r="R614" s="31">
        <f>SUM(I614:N614)/2</f>
        <v>1</v>
      </c>
      <c r="S614" s="114"/>
      <c r="T614" s="34"/>
    </row>
    <row r="615" spans="1:20" ht="27.75" customHeight="1">
      <c r="A615" s="31">
        <v>607</v>
      </c>
      <c r="B615" s="121" t="s">
        <v>773</v>
      </c>
      <c r="C615" s="116" t="s">
        <v>989</v>
      </c>
      <c r="D615" s="114">
        <v>1</v>
      </c>
      <c r="E615" s="114"/>
      <c r="F615" s="114">
        <v>1</v>
      </c>
      <c r="G615" s="114"/>
      <c r="H615" s="827"/>
      <c r="I615" s="195"/>
      <c r="J615" s="195">
        <v>1</v>
      </c>
      <c r="K615" s="195"/>
      <c r="L615" s="195">
        <v>1</v>
      </c>
      <c r="M615" s="195"/>
      <c r="N615" s="195"/>
      <c r="O615" s="195"/>
      <c r="P615" s="98">
        <v>239753</v>
      </c>
      <c r="Q615" s="98">
        <v>240117</v>
      </c>
      <c r="R615" s="31">
        <f>SUM(I615:N615)/2</f>
        <v>1</v>
      </c>
      <c r="S615" s="114"/>
      <c r="T615" s="34"/>
    </row>
    <row r="616" spans="1:20" s="164" customFormat="1" ht="27" customHeight="1">
      <c r="A616" s="31">
        <v>618</v>
      </c>
      <c r="B616" s="160" t="s">
        <v>1045</v>
      </c>
      <c r="C616" s="161" t="s">
        <v>1000</v>
      </c>
      <c r="D616" s="162">
        <v>1</v>
      </c>
      <c r="E616" s="162"/>
      <c r="F616" s="162">
        <v>1</v>
      </c>
      <c r="G616" s="162"/>
      <c r="H616" s="830">
        <v>1</v>
      </c>
      <c r="I616" s="197"/>
      <c r="J616" s="197">
        <v>1</v>
      </c>
      <c r="K616" s="197"/>
      <c r="L616" s="197">
        <v>1</v>
      </c>
      <c r="M616" s="197"/>
      <c r="N616" s="197"/>
      <c r="O616" s="197"/>
      <c r="P616" s="163">
        <v>239753</v>
      </c>
      <c r="Q616" s="163">
        <v>240117</v>
      </c>
      <c r="R616" s="31">
        <f>SUM(I616:N616)/2</f>
        <v>1</v>
      </c>
      <c r="S616" s="162" t="s">
        <v>775</v>
      </c>
      <c r="T616" s="789"/>
    </row>
    <row r="617" spans="1:20" s="130" customFormat="1" ht="27.75" customHeight="1">
      <c r="A617" s="31">
        <v>627</v>
      </c>
      <c r="B617" s="127" t="s">
        <v>1046</v>
      </c>
      <c r="C617" s="116" t="s">
        <v>1009</v>
      </c>
      <c r="D617" s="128">
        <v>1</v>
      </c>
      <c r="E617" s="128"/>
      <c r="F617" s="128">
        <v>1</v>
      </c>
      <c r="G617" s="128"/>
      <c r="H617" s="828"/>
      <c r="I617" s="196"/>
      <c r="J617" s="196">
        <v>1</v>
      </c>
      <c r="K617" s="196"/>
      <c r="L617" s="196">
        <v>1</v>
      </c>
      <c r="M617" s="196"/>
      <c r="N617" s="196"/>
      <c r="O617" s="196"/>
      <c r="P617" s="129">
        <v>239753</v>
      </c>
      <c r="Q617" s="129">
        <v>240117</v>
      </c>
      <c r="R617" s="31">
        <f>SUM(I617:N617)/2</f>
        <v>1</v>
      </c>
      <c r="S617" s="128"/>
      <c r="T617" s="788"/>
    </row>
    <row r="618" spans="1:20" ht="21">
      <c r="A618" s="31">
        <v>633</v>
      </c>
      <c r="B618" s="31" t="s">
        <v>777</v>
      </c>
      <c r="C618" s="112" t="s">
        <v>1015</v>
      </c>
      <c r="D618" s="113">
        <v>1</v>
      </c>
      <c r="E618" s="113"/>
      <c r="F618" s="113">
        <v>1</v>
      </c>
      <c r="G618" s="113"/>
      <c r="H618" s="827"/>
      <c r="I618" s="45"/>
      <c r="J618" s="45">
        <v>1</v>
      </c>
      <c r="K618" s="45"/>
      <c r="L618" s="45">
        <v>1</v>
      </c>
      <c r="M618" s="45"/>
      <c r="N618" s="45"/>
      <c r="O618" s="45"/>
      <c r="P618" s="98">
        <v>239753</v>
      </c>
      <c r="Q618" s="98">
        <v>240117</v>
      </c>
      <c r="R618" s="31">
        <f>SUM(I618:N618)/2</f>
        <v>1</v>
      </c>
      <c r="S618" s="113"/>
      <c r="T618" s="34"/>
    </row>
    <row r="619" spans="1:20" ht="21">
      <c r="A619" s="31">
        <v>635</v>
      </c>
      <c r="B619" s="31" t="s">
        <v>777</v>
      </c>
      <c r="C619" s="112" t="s">
        <v>1017</v>
      </c>
      <c r="D619" s="113">
        <v>1</v>
      </c>
      <c r="E619" s="113"/>
      <c r="F619" s="113">
        <v>1</v>
      </c>
      <c r="G619" s="113"/>
      <c r="H619" s="827"/>
      <c r="I619" s="45"/>
      <c r="J619" s="45">
        <v>1</v>
      </c>
      <c r="K619" s="45"/>
      <c r="L619" s="45">
        <v>1</v>
      </c>
      <c r="M619" s="45"/>
      <c r="N619" s="45"/>
      <c r="O619" s="45"/>
      <c r="P619" s="98">
        <v>239753</v>
      </c>
      <c r="Q619" s="98">
        <v>240117</v>
      </c>
      <c r="R619" s="31">
        <f>SUM(I619:N619)/2</f>
        <v>1</v>
      </c>
      <c r="S619" s="113"/>
      <c r="T619" s="34"/>
    </row>
    <row r="620" spans="1:20" ht="21">
      <c r="A620" s="31">
        <v>637</v>
      </c>
      <c r="B620" s="31" t="s">
        <v>777</v>
      </c>
      <c r="C620" s="112" t="s">
        <v>1019</v>
      </c>
      <c r="D620" s="113">
        <v>1</v>
      </c>
      <c r="E620" s="113"/>
      <c r="F620" s="113">
        <v>1</v>
      </c>
      <c r="G620" s="113"/>
      <c r="H620" s="827"/>
      <c r="I620" s="45"/>
      <c r="J620" s="45">
        <v>1</v>
      </c>
      <c r="K620" s="45"/>
      <c r="L620" s="45">
        <v>1</v>
      </c>
      <c r="M620" s="45"/>
      <c r="N620" s="45"/>
      <c r="O620" s="45"/>
      <c r="P620" s="98">
        <v>239753</v>
      </c>
      <c r="Q620" s="98">
        <v>240117</v>
      </c>
      <c r="R620" s="31">
        <f>SUM(I620:N620)/2</f>
        <v>1</v>
      </c>
      <c r="S620" s="113"/>
      <c r="T620" s="34"/>
    </row>
    <row r="621" spans="1:20" ht="18.75" customHeight="1">
      <c r="A621" s="31">
        <v>639</v>
      </c>
      <c r="B621" s="31" t="s">
        <v>777</v>
      </c>
      <c r="C621" s="112" t="s">
        <v>1021</v>
      </c>
      <c r="D621" s="113">
        <v>1</v>
      </c>
      <c r="E621" s="113"/>
      <c r="F621" s="115">
        <v>1</v>
      </c>
      <c r="G621" s="113"/>
      <c r="H621" s="827"/>
      <c r="I621" s="45"/>
      <c r="J621" s="45">
        <v>1</v>
      </c>
      <c r="K621" s="45"/>
      <c r="L621" s="45">
        <v>1</v>
      </c>
      <c r="M621" s="45"/>
      <c r="N621" s="45"/>
      <c r="O621" s="45"/>
      <c r="P621" s="98">
        <v>239753</v>
      </c>
      <c r="Q621" s="98">
        <v>240117</v>
      </c>
      <c r="R621" s="31">
        <f>SUM(I621:N621)/2</f>
        <v>1</v>
      </c>
      <c r="S621" s="117" t="s">
        <v>780</v>
      </c>
      <c r="T621" s="34"/>
    </row>
    <row r="622" spans="1:20" ht="21">
      <c r="A622" s="31">
        <v>640</v>
      </c>
      <c r="B622" s="31" t="s">
        <v>781</v>
      </c>
      <c r="C622" s="112" t="s">
        <v>1022</v>
      </c>
      <c r="D622" s="113">
        <v>1</v>
      </c>
      <c r="E622" s="113"/>
      <c r="F622" s="113">
        <v>1</v>
      </c>
      <c r="G622" s="113"/>
      <c r="H622" s="827"/>
      <c r="I622" s="45"/>
      <c r="J622" s="45">
        <v>1</v>
      </c>
      <c r="K622" s="45"/>
      <c r="L622" s="45">
        <v>1</v>
      </c>
      <c r="M622" s="45"/>
      <c r="N622" s="45"/>
      <c r="O622" s="45"/>
      <c r="P622" s="98">
        <v>239753</v>
      </c>
      <c r="Q622" s="98">
        <v>240117</v>
      </c>
      <c r="R622" s="31">
        <f>SUM(I622:N622)/2</f>
        <v>1</v>
      </c>
      <c r="S622" s="113"/>
      <c r="T622" s="34"/>
    </row>
    <row r="623" spans="1:20" s="137" customFormat="1" ht="21">
      <c r="A623" s="31">
        <v>643</v>
      </c>
      <c r="B623" s="56" t="s">
        <v>781</v>
      </c>
      <c r="C623" s="165" t="s">
        <v>1025</v>
      </c>
      <c r="D623" s="166">
        <v>1</v>
      </c>
      <c r="E623" s="166"/>
      <c r="F623" s="166">
        <v>1</v>
      </c>
      <c r="G623" s="166"/>
      <c r="H623" s="829">
        <v>1</v>
      </c>
      <c r="I623" s="198"/>
      <c r="J623" s="198">
        <v>1</v>
      </c>
      <c r="K623" s="198"/>
      <c r="L623" s="198">
        <v>1</v>
      </c>
      <c r="M623" s="198"/>
      <c r="N623" s="198"/>
      <c r="O623" s="198"/>
      <c r="P623" s="167">
        <v>239753</v>
      </c>
      <c r="Q623" s="167">
        <v>240117</v>
      </c>
      <c r="R623" s="31">
        <f>SUM(I623:N623)/2</f>
        <v>1</v>
      </c>
      <c r="S623" s="166" t="s">
        <v>782</v>
      </c>
      <c r="T623" s="109"/>
    </row>
    <row r="624" spans="1:20" ht="21">
      <c r="A624" s="31">
        <v>644</v>
      </c>
      <c r="B624" s="31" t="s">
        <v>781</v>
      </c>
      <c r="C624" s="112" t="s">
        <v>1026</v>
      </c>
      <c r="D624" s="113">
        <v>1</v>
      </c>
      <c r="E624" s="113"/>
      <c r="F624" s="113"/>
      <c r="G624" s="113">
        <v>1</v>
      </c>
      <c r="H624" s="827"/>
      <c r="I624" s="45"/>
      <c r="J624" s="45">
        <v>1</v>
      </c>
      <c r="K624" s="45"/>
      <c r="L624" s="45">
        <v>1</v>
      </c>
      <c r="M624" s="45"/>
      <c r="N624" s="45"/>
      <c r="O624" s="45"/>
      <c r="P624" s="98">
        <v>239753</v>
      </c>
      <c r="Q624" s="98">
        <v>240117</v>
      </c>
      <c r="R624" s="31">
        <f>SUM(I624:N624)/2</f>
        <v>1</v>
      </c>
      <c r="S624" s="113" t="s">
        <v>783</v>
      </c>
      <c r="T624" s="34"/>
    </row>
    <row r="625" spans="1:20" ht="21">
      <c r="A625" s="31">
        <v>648</v>
      </c>
      <c r="B625" s="31" t="s">
        <v>785</v>
      </c>
      <c r="C625" s="112" t="s">
        <v>1030</v>
      </c>
      <c r="D625" s="113">
        <v>1</v>
      </c>
      <c r="E625" s="113"/>
      <c r="F625" s="113">
        <v>1</v>
      </c>
      <c r="G625" s="113"/>
      <c r="H625" s="827"/>
      <c r="I625" s="45"/>
      <c r="J625" s="45">
        <v>1</v>
      </c>
      <c r="K625" s="45"/>
      <c r="L625" s="45">
        <v>1</v>
      </c>
      <c r="M625" s="45"/>
      <c r="N625" s="45"/>
      <c r="O625" s="45"/>
      <c r="P625" s="98">
        <v>239753</v>
      </c>
      <c r="Q625" s="98">
        <v>240117</v>
      </c>
      <c r="R625" s="31">
        <f>SUM(I625:N625)/2</f>
        <v>1</v>
      </c>
      <c r="S625" s="113"/>
      <c r="T625" s="34"/>
    </row>
    <row r="626" spans="1:20" s="137" customFormat="1" ht="21">
      <c r="A626" s="31">
        <v>649</v>
      </c>
      <c r="B626" s="56" t="s">
        <v>785</v>
      </c>
      <c r="C626" s="165" t="s">
        <v>1031</v>
      </c>
      <c r="D626" s="166">
        <v>1</v>
      </c>
      <c r="E626" s="166"/>
      <c r="F626" s="166">
        <v>1</v>
      </c>
      <c r="G626" s="166"/>
      <c r="H626" s="829">
        <v>1</v>
      </c>
      <c r="I626" s="198"/>
      <c r="J626" s="198">
        <v>1</v>
      </c>
      <c r="K626" s="198"/>
      <c r="L626" s="198">
        <v>1</v>
      </c>
      <c r="M626" s="198"/>
      <c r="N626" s="198"/>
      <c r="O626" s="198"/>
      <c r="P626" s="167">
        <v>239753</v>
      </c>
      <c r="Q626" s="167">
        <v>240117</v>
      </c>
      <c r="R626" s="31">
        <f>SUM(I626:N626)/2</f>
        <v>1</v>
      </c>
      <c r="S626" s="166" t="s">
        <v>786</v>
      </c>
      <c r="T626" s="109"/>
    </row>
    <row r="627" spans="1:20" s="137" customFormat="1" ht="21">
      <c r="A627" s="31">
        <v>650</v>
      </c>
      <c r="B627" s="56" t="s">
        <v>785</v>
      </c>
      <c r="C627" s="165" t="s">
        <v>1032</v>
      </c>
      <c r="D627" s="166">
        <v>1</v>
      </c>
      <c r="E627" s="166"/>
      <c r="F627" s="166">
        <v>1</v>
      </c>
      <c r="G627" s="166"/>
      <c r="H627" s="829">
        <v>1</v>
      </c>
      <c r="I627" s="198"/>
      <c r="J627" s="198">
        <v>1</v>
      </c>
      <c r="K627" s="198"/>
      <c r="L627" s="198">
        <v>1</v>
      </c>
      <c r="M627" s="198"/>
      <c r="N627" s="198"/>
      <c r="O627" s="198"/>
      <c r="P627" s="167">
        <v>239753</v>
      </c>
      <c r="Q627" s="167">
        <v>240117</v>
      </c>
      <c r="R627" s="31">
        <f>SUM(I627:N627)/2</f>
        <v>1</v>
      </c>
      <c r="S627" s="166" t="s">
        <v>787</v>
      </c>
      <c r="T627" s="109"/>
    </row>
    <row r="628" spans="1:20" s="137" customFormat="1" ht="21">
      <c r="A628" s="56">
        <v>652</v>
      </c>
      <c r="B628" s="56" t="s">
        <v>785</v>
      </c>
      <c r="C628" s="629" t="s">
        <v>1175</v>
      </c>
      <c r="D628" s="114">
        <v>1</v>
      </c>
      <c r="E628" s="114"/>
      <c r="F628" s="114">
        <v>1</v>
      </c>
      <c r="G628" s="114"/>
      <c r="H628" s="827"/>
      <c r="I628" s="195"/>
      <c r="J628" s="195">
        <v>1</v>
      </c>
      <c r="K628" s="195"/>
      <c r="L628" s="195">
        <v>1</v>
      </c>
      <c r="M628" s="195"/>
      <c r="N628" s="195"/>
      <c r="O628" s="195"/>
      <c r="P628" s="98">
        <v>239753</v>
      </c>
      <c r="Q628" s="98">
        <v>240117</v>
      </c>
      <c r="R628" s="56">
        <f>SUM(I628:N628)/2</f>
        <v>1</v>
      </c>
      <c r="S628" s="630" t="s">
        <v>789</v>
      </c>
      <c r="T628" s="109"/>
    </row>
    <row r="629" spans="1:19" ht="21">
      <c r="A629" s="31">
        <v>653</v>
      </c>
      <c r="B629" s="31" t="s">
        <v>785</v>
      </c>
      <c r="C629" s="112" t="s">
        <v>1035</v>
      </c>
      <c r="D629" s="113">
        <v>1</v>
      </c>
      <c r="E629" s="113"/>
      <c r="F629" s="113"/>
      <c r="G629" s="113">
        <v>1</v>
      </c>
      <c r="H629" s="827"/>
      <c r="I629" s="45"/>
      <c r="J629" s="45">
        <v>1</v>
      </c>
      <c r="K629" s="45"/>
      <c r="L629" s="45">
        <v>1</v>
      </c>
      <c r="M629" s="45"/>
      <c r="N629" s="45"/>
      <c r="O629" s="45"/>
      <c r="P629" s="98">
        <v>20630</v>
      </c>
      <c r="Q629" s="98">
        <v>20971</v>
      </c>
      <c r="R629" s="31">
        <f>SUM(I629:N629)/2</f>
        <v>1</v>
      </c>
      <c r="S629" s="113" t="s">
        <v>790</v>
      </c>
    </row>
    <row r="630" spans="1:19" ht="23.25" customHeight="1">
      <c r="A630" s="31">
        <v>656</v>
      </c>
      <c r="B630" s="121" t="s">
        <v>792</v>
      </c>
      <c r="C630" s="112" t="s">
        <v>1038</v>
      </c>
      <c r="D630" s="113">
        <v>1</v>
      </c>
      <c r="E630" s="113"/>
      <c r="F630" s="113">
        <v>1</v>
      </c>
      <c r="G630" s="113"/>
      <c r="H630" s="827"/>
      <c r="I630" s="45"/>
      <c r="J630" s="45">
        <v>1</v>
      </c>
      <c r="K630" s="45"/>
      <c r="L630" s="45">
        <v>1</v>
      </c>
      <c r="M630" s="45"/>
      <c r="N630" s="45"/>
      <c r="O630" s="45"/>
      <c r="P630" s="98">
        <v>239753</v>
      </c>
      <c r="Q630" s="98">
        <v>240117</v>
      </c>
      <c r="R630" s="31">
        <f>SUM(I630:N630)/2</f>
        <v>1</v>
      </c>
      <c r="S630" s="113"/>
    </row>
    <row r="631" spans="1:19" ht="21">
      <c r="A631" s="31">
        <v>657</v>
      </c>
      <c r="B631" s="31" t="s">
        <v>792</v>
      </c>
      <c r="C631" s="112" t="s">
        <v>1039</v>
      </c>
      <c r="D631" s="113">
        <v>1</v>
      </c>
      <c r="E631" s="113"/>
      <c r="F631" s="113">
        <v>1</v>
      </c>
      <c r="G631" s="113"/>
      <c r="H631" s="827"/>
      <c r="I631" s="45"/>
      <c r="J631" s="45">
        <v>1</v>
      </c>
      <c r="K631" s="45"/>
      <c r="L631" s="45">
        <v>1</v>
      </c>
      <c r="M631" s="45"/>
      <c r="N631" s="45"/>
      <c r="O631" s="45"/>
      <c r="P631" s="98">
        <v>239753</v>
      </c>
      <c r="Q631" s="98">
        <v>240117</v>
      </c>
      <c r="R631" s="31">
        <f>SUM(I631:N631)/2</f>
        <v>1</v>
      </c>
      <c r="S631" s="113"/>
    </row>
    <row r="632" spans="1:22" ht="21">
      <c r="A632" s="31">
        <v>574</v>
      </c>
      <c r="B632" s="31" t="s">
        <v>767</v>
      </c>
      <c r="C632" s="83" t="s">
        <v>956</v>
      </c>
      <c r="D632" s="31">
        <v>1</v>
      </c>
      <c r="E632" s="31"/>
      <c r="F632" s="31">
        <v>1</v>
      </c>
      <c r="G632" s="31"/>
      <c r="H632" s="816"/>
      <c r="I632" s="67"/>
      <c r="J632" s="67">
        <v>1</v>
      </c>
      <c r="K632" s="67"/>
      <c r="L632" s="67"/>
      <c r="M632" s="67">
        <v>1</v>
      </c>
      <c r="N632" s="67"/>
      <c r="O632" s="67"/>
      <c r="P632" s="89">
        <v>239753</v>
      </c>
      <c r="Q632" s="89">
        <v>240117</v>
      </c>
      <c r="R632" s="31">
        <f>SUM(I632:N632)/2</f>
        <v>1</v>
      </c>
      <c r="S632" s="56"/>
      <c r="T632" s="180"/>
      <c r="V632" s="759">
        <f>SUM(M632:M660)</f>
        <v>29</v>
      </c>
    </row>
    <row r="633" spans="1:20" ht="21">
      <c r="A633" s="31">
        <v>576</v>
      </c>
      <c r="B633" s="31" t="s">
        <v>767</v>
      </c>
      <c r="C633" s="83" t="s">
        <v>958</v>
      </c>
      <c r="D633" s="31">
        <v>1</v>
      </c>
      <c r="E633" s="31"/>
      <c r="F633" s="31">
        <v>1</v>
      </c>
      <c r="G633" s="31"/>
      <c r="H633" s="816"/>
      <c r="I633" s="67"/>
      <c r="J633" s="67">
        <v>1</v>
      </c>
      <c r="K633" s="67"/>
      <c r="L633" s="67"/>
      <c r="M633" s="67">
        <v>1</v>
      </c>
      <c r="N633" s="67"/>
      <c r="O633" s="67"/>
      <c r="P633" s="89">
        <v>239753</v>
      </c>
      <c r="Q633" s="89">
        <v>240117</v>
      </c>
      <c r="R633" s="31">
        <f>SUM(I633:N633)/2</f>
        <v>1</v>
      </c>
      <c r="S633" s="56"/>
      <c r="T633" s="180"/>
    </row>
    <row r="634" spans="1:20" ht="21">
      <c r="A634" s="31">
        <v>577</v>
      </c>
      <c r="B634" s="31" t="s">
        <v>767</v>
      </c>
      <c r="C634" s="83" t="s">
        <v>959</v>
      </c>
      <c r="D634" s="31">
        <v>1</v>
      </c>
      <c r="E634" s="31"/>
      <c r="F634" s="31">
        <v>1</v>
      </c>
      <c r="G634" s="31"/>
      <c r="H634" s="816"/>
      <c r="I634" s="67"/>
      <c r="J634" s="67">
        <v>1</v>
      </c>
      <c r="K634" s="67"/>
      <c r="L634" s="67"/>
      <c r="M634" s="67">
        <v>1</v>
      </c>
      <c r="N634" s="67"/>
      <c r="O634" s="67"/>
      <c r="P634" s="89">
        <v>239753</v>
      </c>
      <c r="Q634" s="89">
        <v>240117</v>
      </c>
      <c r="R634" s="31">
        <f>SUM(I634:N634)/2</f>
        <v>1</v>
      </c>
      <c r="S634" s="56"/>
      <c r="T634" s="180"/>
    </row>
    <row r="635" spans="1:20" ht="21">
      <c r="A635" s="31">
        <v>578</v>
      </c>
      <c r="B635" s="31" t="s">
        <v>767</v>
      </c>
      <c r="C635" s="83" t="s">
        <v>960</v>
      </c>
      <c r="D635" s="31">
        <v>1</v>
      </c>
      <c r="E635" s="31"/>
      <c r="F635" s="31">
        <v>1</v>
      </c>
      <c r="G635" s="31"/>
      <c r="H635" s="816"/>
      <c r="I635" s="67"/>
      <c r="J635" s="67">
        <v>1</v>
      </c>
      <c r="K635" s="67"/>
      <c r="L635" s="67"/>
      <c r="M635" s="67">
        <v>1</v>
      </c>
      <c r="N635" s="67"/>
      <c r="O635" s="67"/>
      <c r="P635" s="89">
        <v>239753</v>
      </c>
      <c r="Q635" s="89">
        <v>240117</v>
      </c>
      <c r="R635" s="31">
        <f>SUM(I635:N635)/2</f>
        <v>1</v>
      </c>
      <c r="S635" s="56"/>
      <c r="T635" s="180"/>
    </row>
    <row r="636" spans="1:20" ht="21">
      <c r="A636" s="31">
        <v>580</v>
      </c>
      <c r="B636" s="31" t="s">
        <v>767</v>
      </c>
      <c r="C636" s="83" t="s">
        <v>962</v>
      </c>
      <c r="D636" s="31">
        <v>1</v>
      </c>
      <c r="E636" s="31"/>
      <c r="F636" s="31">
        <v>1</v>
      </c>
      <c r="G636" s="31"/>
      <c r="H636" s="816"/>
      <c r="I636" s="67"/>
      <c r="J636" s="67">
        <v>1</v>
      </c>
      <c r="K636" s="67"/>
      <c r="L636" s="67"/>
      <c r="M636" s="67">
        <v>1</v>
      </c>
      <c r="N636" s="67"/>
      <c r="O636" s="67"/>
      <c r="P636" s="89">
        <v>239753</v>
      </c>
      <c r="Q636" s="89">
        <v>240117</v>
      </c>
      <c r="R636" s="31">
        <f>SUM(I636:N636)/2</f>
        <v>1</v>
      </c>
      <c r="S636" s="56"/>
      <c r="T636" s="180"/>
    </row>
    <row r="637" spans="1:20" ht="21">
      <c r="A637" s="31">
        <v>581</v>
      </c>
      <c r="B637" s="31" t="s">
        <v>767</v>
      </c>
      <c r="C637" s="83" t="s">
        <v>963</v>
      </c>
      <c r="D637" s="31">
        <v>1</v>
      </c>
      <c r="E637" s="31"/>
      <c r="F637" s="31">
        <v>1</v>
      </c>
      <c r="G637" s="31"/>
      <c r="H637" s="816"/>
      <c r="I637" s="67"/>
      <c r="J637" s="67">
        <v>1</v>
      </c>
      <c r="K637" s="67"/>
      <c r="L637" s="67"/>
      <c r="M637" s="67">
        <v>1</v>
      </c>
      <c r="N637" s="67"/>
      <c r="O637" s="67"/>
      <c r="P637" s="89">
        <v>239753</v>
      </c>
      <c r="Q637" s="89">
        <v>240117</v>
      </c>
      <c r="R637" s="31">
        <f>SUM(I637:N637)/2</f>
        <v>1</v>
      </c>
      <c r="S637" s="56"/>
      <c r="T637" s="180"/>
    </row>
    <row r="638" spans="1:20" ht="21">
      <c r="A638" s="31">
        <v>585</v>
      </c>
      <c r="B638" s="31" t="s">
        <v>767</v>
      </c>
      <c r="C638" s="83" t="s">
        <v>967</v>
      </c>
      <c r="D638" s="31">
        <v>1</v>
      </c>
      <c r="E638" s="31"/>
      <c r="F638" s="31">
        <v>1</v>
      </c>
      <c r="G638" s="31"/>
      <c r="H638" s="816"/>
      <c r="I638" s="67"/>
      <c r="J638" s="67">
        <v>1</v>
      </c>
      <c r="K638" s="67"/>
      <c r="L638" s="67"/>
      <c r="M638" s="67">
        <v>1</v>
      </c>
      <c r="N638" s="67"/>
      <c r="O638" s="67"/>
      <c r="P638" s="89">
        <v>239753</v>
      </c>
      <c r="Q638" s="89">
        <v>240117</v>
      </c>
      <c r="R638" s="31">
        <f>SUM(I638:N638)/2</f>
        <v>1</v>
      </c>
      <c r="S638" s="56"/>
      <c r="T638" s="180"/>
    </row>
    <row r="639" spans="1:20" ht="21">
      <c r="A639" s="31">
        <v>591</v>
      </c>
      <c r="B639" s="31" t="s">
        <v>769</v>
      </c>
      <c r="C639" s="83" t="s">
        <v>973</v>
      </c>
      <c r="D639" s="31">
        <v>1</v>
      </c>
      <c r="E639" s="31"/>
      <c r="F639" s="31">
        <v>1</v>
      </c>
      <c r="G639" s="31"/>
      <c r="H639" s="816"/>
      <c r="I639" s="67"/>
      <c r="J639" s="67">
        <v>1</v>
      </c>
      <c r="K639" s="67"/>
      <c r="L639" s="67"/>
      <c r="M639" s="67">
        <v>1</v>
      </c>
      <c r="N639" s="67"/>
      <c r="O639" s="67"/>
      <c r="P639" s="89">
        <v>239753</v>
      </c>
      <c r="Q639" s="89">
        <v>240117</v>
      </c>
      <c r="R639" s="31">
        <f>SUM(I639:N639)/2</f>
        <v>1</v>
      </c>
      <c r="S639" s="56"/>
      <c r="T639" s="180"/>
    </row>
    <row r="640" spans="1:20" ht="21">
      <c r="A640" s="31">
        <v>592</v>
      </c>
      <c r="B640" s="31" t="s">
        <v>769</v>
      </c>
      <c r="C640" s="83" t="s">
        <v>974</v>
      </c>
      <c r="D640" s="31">
        <v>1</v>
      </c>
      <c r="E640" s="31"/>
      <c r="F640" s="31">
        <v>1</v>
      </c>
      <c r="G640" s="31"/>
      <c r="H640" s="816"/>
      <c r="I640" s="67"/>
      <c r="J640" s="67">
        <v>1</v>
      </c>
      <c r="K640" s="67"/>
      <c r="L640" s="67"/>
      <c r="M640" s="67">
        <v>1</v>
      </c>
      <c r="N640" s="67"/>
      <c r="O640" s="67"/>
      <c r="P640" s="89">
        <v>239753</v>
      </c>
      <c r="Q640" s="89">
        <v>240117</v>
      </c>
      <c r="R640" s="31">
        <f>SUM(I640:N640)/2</f>
        <v>1</v>
      </c>
      <c r="S640" s="56"/>
      <c r="T640" s="180"/>
    </row>
    <row r="641" spans="1:20" ht="21">
      <c r="A641" s="31">
        <v>593</v>
      </c>
      <c r="B641" s="31" t="s">
        <v>769</v>
      </c>
      <c r="C641" s="83" t="s">
        <v>975</v>
      </c>
      <c r="D641" s="31">
        <v>1</v>
      </c>
      <c r="E641" s="31"/>
      <c r="F641" s="31">
        <v>1</v>
      </c>
      <c r="G641" s="31"/>
      <c r="H641" s="816"/>
      <c r="I641" s="67"/>
      <c r="J641" s="67">
        <v>1</v>
      </c>
      <c r="K641" s="67"/>
      <c r="L641" s="67"/>
      <c r="M641" s="67">
        <v>1</v>
      </c>
      <c r="N641" s="67"/>
      <c r="O641" s="67"/>
      <c r="P641" s="89">
        <v>239753</v>
      </c>
      <c r="Q641" s="89">
        <v>240117</v>
      </c>
      <c r="R641" s="31">
        <f>SUM(I641:N641)/2</f>
        <v>1</v>
      </c>
      <c r="S641" s="56"/>
      <c r="T641" s="180"/>
    </row>
    <row r="642" spans="1:20" ht="21">
      <c r="A642" s="31">
        <v>594</v>
      </c>
      <c r="B642" s="31" t="s">
        <v>769</v>
      </c>
      <c r="C642" s="83" t="s">
        <v>976</v>
      </c>
      <c r="D642" s="31">
        <v>1</v>
      </c>
      <c r="E642" s="31"/>
      <c r="F642" s="31">
        <v>1</v>
      </c>
      <c r="G642" s="31"/>
      <c r="H642" s="816"/>
      <c r="I642" s="67"/>
      <c r="J642" s="67">
        <v>1</v>
      </c>
      <c r="K642" s="67"/>
      <c r="L642" s="67"/>
      <c r="M642" s="67">
        <v>1</v>
      </c>
      <c r="N642" s="67"/>
      <c r="O642" s="67"/>
      <c r="P642" s="89">
        <v>239753</v>
      </c>
      <c r="Q642" s="89">
        <v>240117</v>
      </c>
      <c r="R642" s="31">
        <f>SUM(I642:N642)/2</f>
        <v>1</v>
      </c>
      <c r="S642" s="56"/>
      <c r="T642" s="180"/>
    </row>
    <row r="643" spans="1:19" s="130" customFormat="1" ht="21" customHeight="1">
      <c r="A643" s="31">
        <v>608</v>
      </c>
      <c r="B643" s="127" t="s">
        <v>1045</v>
      </c>
      <c r="C643" s="116" t="s">
        <v>990</v>
      </c>
      <c r="D643" s="128">
        <v>1</v>
      </c>
      <c r="E643" s="128"/>
      <c r="F643" s="128">
        <v>1</v>
      </c>
      <c r="G643" s="128"/>
      <c r="H643" s="828"/>
      <c r="I643" s="196"/>
      <c r="J643" s="196">
        <v>1</v>
      </c>
      <c r="K643" s="196"/>
      <c r="L643" s="196"/>
      <c r="M643" s="196">
        <v>1</v>
      </c>
      <c r="N643" s="196"/>
      <c r="O643" s="196"/>
      <c r="P643" s="129">
        <v>239753</v>
      </c>
      <c r="Q643" s="129">
        <v>240117</v>
      </c>
      <c r="R643" s="31">
        <f>SUM(I643:N643)/2</f>
        <v>1</v>
      </c>
      <c r="S643" s="128"/>
    </row>
    <row r="644" spans="1:19" s="130" customFormat="1" ht="27" customHeight="1">
      <c r="A644" s="31">
        <v>611</v>
      </c>
      <c r="B644" s="127" t="s">
        <v>1045</v>
      </c>
      <c r="C644" s="116" t="s">
        <v>993</v>
      </c>
      <c r="D644" s="128">
        <v>1</v>
      </c>
      <c r="E644" s="128"/>
      <c r="F644" s="128">
        <v>1</v>
      </c>
      <c r="G644" s="128"/>
      <c r="H644" s="828"/>
      <c r="I644" s="196"/>
      <c r="J644" s="196">
        <v>1</v>
      </c>
      <c r="K644" s="196"/>
      <c r="L644" s="196"/>
      <c r="M644" s="196">
        <v>1</v>
      </c>
      <c r="N644" s="196"/>
      <c r="O644" s="196"/>
      <c r="P644" s="129">
        <v>239753</v>
      </c>
      <c r="Q644" s="129">
        <v>240117</v>
      </c>
      <c r="R644" s="31">
        <f>SUM(I644:N644)/2</f>
        <v>1</v>
      </c>
      <c r="S644" s="128"/>
    </row>
    <row r="645" spans="1:19" s="130" customFormat="1" ht="27" customHeight="1">
      <c r="A645" s="31">
        <v>613</v>
      </c>
      <c r="B645" s="127" t="s">
        <v>1045</v>
      </c>
      <c r="C645" s="116" t="s">
        <v>995</v>
      </c>
      <c r="D645" s="128">
        <v>1</v>
      </c>
      <c r="E645" s="128"/>
      <c r="F645" s="128">
        <v>1</v>
      </c>
      <c r="G645" s="128"/>
      <c r="H645" s="828"/>
      <c r="I645" s="196"/>
      <c r="J645" s="196">
        <v>1</v>
      </c>
      <c r="K645" s="196"/>
      <c r="L645" s="196"/>
      <c r="M645" s="196">
        <v>1</v>
      </c>
      <c r="N645" s="196"/>
      <c r="O645" s="196"/>
      <c r="P645" s="129">
        <v>239753</v>
      </c>
      <c r="Q645" s="129">
        <v>240117</v>
      </c>
      <c r="R645" s="31">
        <f>SUM(I645:N645)/2</f>
        <v>1</v>
      </c>
      <c r="S645" s="128"/>
    </row>
    <row r="646" spans="1:19" s="130" customFormat="1" ht="27" customHeight="1">
      <c r="A646" s="31">
        <v>615</v>
      </c>
      <c r="B646" s="127" t="s">
        <v>1045</v>
      </c>
      <c r="C646" s="116" t="s">
        <v>997</v>
      </c>
      <c r="D646" s="128">
        <v>1</v>
      </c>
      <c r="E646" s="128"/>
      <c r="F646" s="128">
        <v>1</v>
      </c>
      <c r="G646" s="128"/>
      <c r="H646" s="828"/>
      <c r="I646" s="196"/>
      <c r="J646" s="196">
        <v>1</v>
      </c>
      <c r="K646" s="196"/>
      <c r="L646" s="196"/>
      <c r="M646" s="196">
        <v>1</v>
      </c>
      <c r="N646" s="196"/>
      <c r="O646" s="196"/>
      <c r="P646" s="129">
        <v>239753</v>
      </c>
      <c r="Q646" s="129">
        <v>240090</v>
      </c>
      <c r="R646" s="31">
        <f>SUM(I646:N646)/2</f>
        <v>1</v>
      </c>
      <c r="S646" s="128" t="s">
        <v>774</v>
      </c>
    </row>
    <row r="647" spans="1:19" s="130" customFormat="1" ht="27" customHeight="1">
      <c r="A647" s="31">
        <v>616</v>
      </c>
      <c r="B647" s="127" t="s">
        <v>1045</v>
      </c>
      <c r="C647" s="116" t="s">
        <v>998</v>
      </c>
      <c r="D647" s="128">
        <v>1</v>
      </c>
      <c r="E647" s="128"/>
      <c r="F647" s="128">
        <v>1</v>
      </c>
      <c r="G647" s="128"/>
      <c r="H647" s="828"/>
      <c r="I647" s="196"/>
      <c r="J647" s="196">
        <v>1</v>
      </c>
      <c r="K647" s="196"/>
      <c r="L647" s="196"/>
      <c r="M647" s="196">
        <v>1</v>
      </c>
      <c r="N647" s="196"/>
      <c r="O647" s="196"/>
      <c r="P647" s="129">
        <v>239753</v>
      </c>
      <c r="Q647" s="129">
        <v>240117</v>
      </c>
      <c r="R647" s="31">
        <f>SUM(I647:N647)/2</f>
        <v>1</v>
      </c>
      <c r="S647" s="128"/>
    </row>
    <row r="648" spans="1:19" s="130" customFormat="1" ht="27.75" customHeight="1">
      <c r="A648" s="31">
        <v>619</v>
      </c>
      <c r="B648" s="127" t="s">
        <v>1046</v>
      </c>
      <c r="C648" s="116" t="s">
        <v>1001</v>
      </c>
      <c r="D648" s="128">
        <v>1</v>
      </c>
      <c r="E648" s="128"/>
      <c r="F648" s="128">
        <v>1</v>
      </c>
      <c r="G648" s="128"/>
      <c r="H648" s="828"/>
      <c r="I648" s="196"/>
      <c r="J648" s="196">
        <v>1</v>
      </c>
      <c r="K648" s="196"/>
      <c r="L648" s="196"/>
      <c r="M648" s="196">
        <v>1</v>
      </c>
      <c r="N648" s="196"/>
      <c r="O648" s="196"/>
      <c r="P648" s="129">
        <v>239753</v>
      </c>
      <c r="Q648" s="129">
        <v>240117</v>
      </c>
      <c r="R648" s="31">
        <f>SUM(I648:N648)/2</f>
        <v>1</v>
      </c>
      <c r="S648" s="128"/>
    </row>
    <row r="649" spans="1:19" s="130" customFormat="1" ht="27.75" customHeight="1">
      <c r="A649" s="31">
        <v>620</v>
      </c>
      <c r="B649" s="127" t="s">
        <v>1046</v>
      </c>
      <c r="C649" s="116" t="s">
        <v>1002</v>
      </c>
      <c r="D649" s="128">
        <v>1</v>
      </c>
      <c r="E649" s="128"/>
      <c r="F649" s="128">
        <v>1</v>
      </c>
      <c r="G649" s="128"/>
      <c r="H649" s="828"/>
      <c r="I649" s="196"/>
      <c r="J649" s="196">
        <v>1</v>
      </c>
      <c r="K649" s="196"/>
      <c r="L649" s="196"/>
      <c r="M649" s="196">
        <v>1</v>
      </c>
      <c r="N649" s="196"/>
      <c r="O649" s="196"/>
      <c r="P649" s="129">
        <v>239753</v>
      </c>
      <c r="Q649" s="129">
        <v>240117</v>
      </c>
      <c r="R649" s="31">
        <f>SUM(I649:N649)/2</f>
        <v>1</v>
      </c>
      <c r="S649" s="128"/>
    </row>
    <row r="650" spans="1:19" s="130" customFormat="1" ht="27.75" customHeight="1">
      <c r="A650" s="31">
        <v>621</v>
      </c>
      <c r="B650" s="127" t="s">
        <v>1046</v>
      </c>
      <c r="C650" s="116" t="s">
        <v>1003</v>
      </c>
      <c r="D650" s="128">
        <v>1</v>
      </c>
      <c r="E650" s="128"/>
      <c r="F650" s="128">
        <v>1</v>
      </c>
      <c r="G650" s="128"/>
      <c r="H650" s="828"/>
      <c r="I650" s="196"/>
      <c r="J650" s="196">
        <v>1</v>
      </c>
      <c r="K650" s="196"/>
      <c r="L650" s="196"/>
      <c r="M650" s="196">
        <v>1</v>
      </c>
      <c r="N650" s="196"/>
      <c r="O650" s="196"/>
      <c r="P650" s="129">
        <v>239753</v>
      </c>
      <c r="Q650" s="129">
        <v>240117</v>
      </c>
      <c r="R650" s="31">
        <f>SUM(I650:N650)/2</f>
        <v>1</v>
      </c>
      <c r="S650" s="128"/>
    </row>
    <row r="651" spans="1:19" s="130" customFormat="1" ht="27.75" customHeight="1">
      <c r="A651" s="31">
        <v>623</v>
      </c>
      <c r="B651" s="127" t="s">
        <v>1046</v>
      </c>
      <c r="C651" s="116" t="s">
        <v>1005</v>
      </c>
      <c r="D651" s="128">
        <v>1</v>
      </c>
      <c r="E651" s="128"/>
      <c r="F651" s="128">
        <v>1</v>
      </c>
      <c r="G651" s="128"/>
      <c r="H651" s="828"/>
      <c r="I651" s="196"/>
      <c r="J651" s="196">
        <v>1</v>
      </c>
      <c r="K651" s="196"/>
      <c r="L651" s="196"/>
      <c r="M651" s="196">
        <v>1</v>
      </c>
      <c r="N651" s="196"/>
      <c r="O651" s="196"/>
      <c r="P651" s="129">
        <v>239753</v>
      </c>
      <c r="Q651" s="129">
        <v>240117</v>
      </c>
      <c r="R651" s="31">
        <f>SUM(I651:N651)/2</f>
        <v>1</v>
      </c>
      <c r="S651" s="128"/>
    </row>
    <row r="652" spans="1:19" s="130" customFormat="1" ht="27.75" customHeight="1">
      <c r="A652" s="31">
        <v>624</v>
      </c>
      <c r="B652" s="127" t="s">
        <v>1046</v>
      </c>
      <c r="C652" s="116" t="s">
        <v>1006</v>
      </c>
      <c r="D652" s="128">
        <v>1</v>
      </c>
      <c r="E652" s="128"/>
      <c r="F652" s="128">
        <v>1</v>
      </c>
      <c r="G652" s="128"/>
      <c r="H652" s="828"/>
      <c r="I652" s="196"/>
      <c r="J652" s="196">
        <v>1</v>
      </c>
      <c r="K652" s="196"/>
      <c r="L652" s="196"/>
      <c r="M652" s="196">
        <v>1</v>
      </c>
      <c r="N652" s="196"/>
      <c r="O652" s="196"/>
      <c r="P652" s="129">
        <v>239753</v>
      </c>
      <c r="Q652" s="129">
        <v>240117</v>
      </c>
      <c r="R652" s="31">
        <f>SUM(I652:N652)/2</f>
        <v>1</v>
      </c>
      <c r="S652" s="128" t="s">
        <v>770</v>
      </c>
    </row>
    <row r="653" spans="1:19" s="164" customFormat="1" ht="27.75" customHeight="1">
      <c r="A653" s="31">
        <v>626</v>
      </c>
      <c r="B653" s="160" t="s">
        <v>1046</v>
      </c>
      <c r="C653" s="161" t="s">
        <v>1008</v>
      </c>
      <c r="D653" s="162">
        <v>1</v>
      </c>
      <c r="E653" s="162"/>
      <c r="F653" s="162">
        <v>1</v>
      </c>
      <c r="G653" s="162"/>
      <c r="H653" s="830">
        <v>1</v>
      </c>
      <c r="I653" s="197"/>
      <c r="J653" s="197">
        <v>1</v>
      </c>
      <c r="K653" s="197"/>
      <c r="L653" s="197"/>
      <c r="M653" s="197">
        <v>1</v>
      </c>
      <c r="N653" s="197"/>
      <c r="O653" s="197"/>
      <c r="P653" s="163">
        <v>239753</v>
      </c>
      <c r="Q653" s="163">
        <v>240117</v>
      </c>
      <c r="R653" s="31">
        <f>SUM(I653:N653)/2</f>
        <v>1</v>
      </c>
      <c r="S653" s="162" t="s">
        <v>776</v>
      </c>
    </row>
    <row r="654" spans="1:19" s="130" customFormat="1" ht="27.75" customHeight="1">
      <c r="A654" s="31">
        <v>629</v>
      </c>
      <c r="B654" s="127" t="s">
        <v>1046</v>
      </c>
      <c r="C654" s="116" t="s">
        <v>1011</v>
      </c>
      <c r="D654" s="128">
        <v>1</v>
      </c>
      <c r="E654" s="128"/>
      <c r="F654" s="128">
        <v>1</v>
      </c>
      <c r="G654" s="128"/>
      <c r="H654" s="828"/>
      <c r="I654" s="196"/>
      <c r="J654" s="196">
        <v>1</v>
      </c>
      <c r="K654" s="196"/>
      <c r="L654" s="196"/>
      <c r="M654" s="196">
        <v>1</v>
      </c>
      <c r="N654" s="196"/>
      <c r="O654" s="196"/>
      <c r="P654" s="129">
        <v>239753</v>
      </c>
      <c r="Q654" s="129">
        <v>240117</v>
      </c>
      <c r="R654" s="31">
        <f>SUM(I654:N654)/2</f>
        <v>1</v>
      </c>
      <c r="S654" s="128"/>
    </row>
    <row r="655" spans="1:19" ht="21">
      <c r="A655" s="31">
        <v>630</v>
      </c>
      <c r="B655" s="31" t="s">
        <v>777</v>
      </c>
      <c r="C655" s="112" t="s">
        <v>1012</v>
      </c>
      <c r="D655" s="113">
        <v>1</v>
      </c>
      <c r="E655" s="113"/>
      <c r="F655" s="113">
        <v>1</v>
      </c>
      <c r="G655" s="113"/>
      <c r="H655" s="827"/>
      <c r="I655" s="45"/>
      <c r="J655" s="45">
        <v>1</v>
      </c>
      <c r="K655" s="45"/>
      <c r="L655" s="45"/>
      <c r="M655" s="45">
        <v>1</v>
      </c>
      <c r="N655" s="45"/>
      <c r="O655" s="45"/>
      <c r="P655" s="98">
        <v>239753</v>
      </c>
      <c r="Q655" s="98">
        <v>240117</v>
      </c>
      <c r="R655" s="31">
        <f>SUM(I655:N655)/2</f>
        <v>1</v>
      </c>
      <c r="S655" s="113"/>
    </row>
    <row r="656" spans="1:19" ht="21">
      <c r="A656" s="31">
        <v>631</v>
      </c>
      <c r="B656" s="31" t="s">
        <v>777</v>
      </c>
      <c r="C656" s="112" t="s">
        <v>1013</v>
      </c>
      <c r="D656" s="113">
        <v>1</v>
      </c>
      <c r="E656" s="113"/>
      <c r="F656" s="113">
        <v>1</v>
      </c>
      <c r="G656" s="113"/>
      <c r="H656" s="827"/>
      <c r="I656" s="45"/>
      <c r="J656" s="45">
        <v>1</v>
      </c>
      <c r="K656" s="45"/>
      <c r="L656" s="45"/>
      <c r="M656" s="45">
        <v>1</v>
      </c>
      <c r="N656" s="45"/>
      <c r="O656" s="45"/>
      <c r="P656" s="98">
        <v>239753</v>
      </c>
      <c r="Q656" s="98">
        <v>240117</v>
      </c>
      <c r="R656" s="31">
        <f>SUM(I656:N656)/2</f>
        <v>1</v>
      </c>
      <c r="S656" s="113"/>
    </row>
    <row r="657" spans="1:19" ht="21">
      <c r="A657" s="31">
        <v>634</v>
      </c>
      <c r="B657" s="31" t="s">
        <v>777</v>
      </c>
      <c r="C657" s="112" t="s">
        <v>1016</v>
      </c>
      <c r="D657" s="113">
        <v>1</v>
      </c>
      <c r="E657" s="113"/>
      <c r="F657" s="113">
        <v>1</v>
      </c>
      <c r="G657" s="113"/>
      <c r="H657" s="827"/>
      <c r="I657" s="45"/>
      <c r="J657" s="45">
        <v>1</v>
      </c>
      <c r="K657" s="45"/>
      <c r="L657" s="45"/>
      <c r="M657" s="45">
        <v>1</v>
      </c>
      <c r="N657" s="45"/>
      <c r="O657" s="45"/>
      <c r="P657" s="98">
        <v>239753</v>
      </c>
      <c r="Q657" s="98">
        <v>240117</v>
      </c>
      <c r="R657" s="31">
        <f>SUM(I657:N657)/2</f>
        <v>1</v>
      </c>
      <c r="S657" s="113"/>
    </row>
    <row r="658" spans="1:19" ht="21">
      <c r="A658" s="31">
        <v>641</v>
      </c>
      <c r="B658" s="31" t="s">
        <v>781</v>
      </c>
      <c r="C658" s="112" t="s">
        <v>1023</v>
      </c>
      <c r="D658" s="113">
        <v>1</v>
      </c>
      <c r="E658" s="113"/>
      <c r="F658" s="113">
        <v>1</v>
      </c>
      <c r="G658" s="113"/>
      <c r="H658" s="827"/>
      <c r="I658" s="45"/>
      <c r="J658" s="45">
        <v>1</v>
      </c>
      <c r="K658" s="45"/>
      <c r="L658" s="45"/>
      <c r="M658" s="45">
        <v>1</v>
      </c>
      <c r="N658" s="45"/>
      <c r="O658" s="45"/>
      <c r="P658" s="98">
        <v>239753</v>
      </c>
      <c r="Q658" s="98">
        <v>240117</v>
      </c>
      <c r="R658" s="31">
        <f>SUM(I658:N658)/2</f>
        <v>1</v>
      </c>
      <c r="S658" s="113"/>
    </row>
    <row r="659" spans="1:19" ht="21">
      <c r="A659" s="31">
        <v>646</v>
      </c>
      <c r="B659" s="31" t="s">
        <v>785</v>
      </c>
      <c r="C659" s="112" t="s">
        <v>1028</v>
      </c>
      <c r="D659" s="113">
        <v>1</v>
      </c>
      <c r="E659" s="113"/>
      <c r="F659" s="113">
        <v>1</v>
      </c>
      <c r="G659" s="113"/>
      <c r="H659" s="827"/>
      <c r="I659" s="45"/>
      <c r="J659" s="45">
        <v>1</v>
      </c>
      <c r="K659" s="45"/>
      <c r="L659" s="45"/>
      <c r="M659" s="45">
        <v>1</v>
      </c>
      <c r="N659" s="45"/>
      <c r="O659" s="45"/>
      <c r="P659" s="98">
        <v>239753</v>
      </c>
      <c r="Q659" s="98">
        <v>240117</v>
      </c>
      <c r="R659" s="31">
        <f>SUM(I659:N659)/2</f>
        <v>1</v>
      </c>
      <c r="S659" s="113"/>
    </row>
    <row r="660" spans="1:19" ht="21">
      <c r="A660" s="31">
        <v>647</v>
      </c>
      <c r="B660" s="31" t="s">
        <v>785</v>
      </c>
      <c r="C660" s="112" t="s">
        <v>1029</v>
      </c>
      <c r="D660" s="113">
        <v>1</v>
      </c>
      <c r="E660" s="113"/>
      <c r="F660" s="113">
        <v>1</v>
      </c>
      <c r="G660" s="113"/>
      <c r="H660" s="827"/>
      <c r="I660" s="45"/>
      <c r="J660" s="45">
        <v>1</v>
      </c>
      <c r="K660" s="45"/>
      <c r="L660" s="45"/>
      <c r="M660" s="45">
        <v>1</v>
      </c>
      <c r="N660" s="45"/>
      <c r="O660" s="45"/>
      <c r="P660" s="98">
        <v>239753</v>
      </c>
      <c r="Q660" s="98">
        <v>240117</v>
      </c>
      <c r="R660" s="31">
        <f>SUM(I660:N660)/2</f>
        <v>1</v>
      </c>
      <c r="S660" s="113"/>
    </row>
    <row r="661" spans="1:22" ht="21">
      <c r="A661" s="31">
        <v>573</v>
      </c>
      <c r="B661" s="31" t="s">
        <v>767</v>
      </c>
      <c r="C661" s="83" t="s">
        <v>955</v>
      </c>
      <c r="D661" s="31">
        <v>1</v>
      </c>
      <c r="E661" s="31"/>
      <c r="F661" s="31">
        <v>1</v>
      </c>
      <c r="G661" s="31"/>
      <c r="H661" s="816"/>
      <c r="I661" s="67"/>
      <c r="J661" s="67">
        <v>1</v>
      </c>
      <c r="K661" s="67"/>
      <c r="L661" s="67"/>
      <c r="M661" s="67"/>
      <c r="N661" s="67">
        <v>1</v>
      </c>
      <c r="O661" s="67"/>
      <c r="P661" s="89">
        <v>239753</v>
      </c>
      <c r="Q661" s="89">
        <v>240117</v>
      </c>
      <c r="R661" s="31">
        <f>SUM(I661:N661)/2</f>
        <v>1</v>
      </c>
      <c r="S661" s="56"/>
      <c r="T661" s="180"/>
      <c r="V661" s="759">
        <f>SUM(N661:N664)</f>
        <v>4</v>
      </c>
    </row>
    <row r="662" spans="1:19" s="130" customFormat="1" ht="27" customHeight="1">
      <c r="A662" s="31">
        <v>609</v>
      </c>
      <c r="B662" s="127" t="s">
        <v>1045</v>
      </c>
      <c r="C662" s="116" t="s">
        <v>991</v>
      </c>
      <c r="D662" s="128">
        <v>1</v>
      </c>
      <c r="E662" s="128"/>
      <c r="F662" s="128">
        <v>1</v>
      </c>
      <c r="G662" s="128"/>
      <c r="H662" s="828"/>
      <c r="I662" s="196"/>
      <c r="J662" s="196">
        <v>1</v>
      </c>
      <c r="K662" s="196"/>
      <c r="L662" s="196"/>
      <c r="M662" s="196"/>
      <c r="N662" s="196">
        <v>1</v>
      </c>
      <c r="O662" s="196"/>
      <c r="P662" s="129">
        <v>239753</v>
      </c>
      <c r="Q662" s="129">
        <v>240117</v>
      </c>
      <c r="R662" s="31">
        <f>SUM(I662:N662)/2</f>
        <v>1</v>
      </c>
      <c r="S662" s="128"/>
    </row>
    <row r="663" spans="1:19" s="130" customFormat="1" ht="27.75" customHeight="1">
      <c r="A663" s="31">
        <v>622</v>
      </c>
      <c r="B663" s="127" t="s">
        <v>1046</v>
      </c>
      <c r="C663" s="116" t="s">
        <v>1004</v>
      </c>
      <c r="D663" s="128">
        <v>1</v>
      </c>
      <c r="E663" s="128"/>
      <c r="F663" s="128">
        <v>1</v>
      </c>
      <c r="G663" s="128"/>
      <c r="H663" s="828"/>
      <c r="I663" s="196"/>
      <c r="J663" s="196">
        <v>1</v>
      </c>
      <c r="K663" s="196"/>
      <c r="L663" s="196"/>
      <c r="M663" s="196"/>
      <c r="N663" s="196">
        <v>1</v>
      </c>
      <c r="O663" s="196"/>
      <c r="P663" s="129">
        <v>239753</v>
      </c>
      <c r="Q663" s="129">
        <v>240117</v>
      </c>
      <c r="R663" s="31">
        <f>SUM(I663:N663)/2</f>
        <v>1</v>
      </c>
      <c r="S663" s="128"/>
    </row>
    <row r="664" spans="1:19" ht="21">
      <c r="A664" s="31">
        <v>655</v>
      </c>
      <c r="B664" s="31" t="s">
        <v>792</v>
      </c>
      <c r="C664" s="112" t="s">
        <v>1037</v>
      </c>
      <c r="D664" s="113">
        <v>1</v>
      </c>
      <c r="E664" s="113"/>
      <c r="F664" s="113">
        <v>1</v>
      </c>
      <c r="G664" s="113"/>
      <c r="H664" s="827"/>
      <c r="I664" s="45"/>
      <c r="J664" s="45">
        <v>1</v>
      </c>
      <c r="K664" s="45"/>
      <c r="L664" s="45"/>
      <c r="M664" s="45"/>
      <c r="N664" s="45">
        <v>1</v>
      </c>
      <c r="O664" s="45"/>
      <c r="P664" s="98">
        <v>239753</v>
      </c>
      <c r="Q664" s="98">
        <v>240117</v>
      </c>
      <c r="R664" s="31">
        <f>SUM(I664:N664)/2</f>
        <v>1</v>
      </c>
      <c r="S664" s="113"/>
    </row>
    <row r="665" spans="1:22" ht="21">
      <c r="A665" s="31">
        <v>604</v>
      </c>
      <c r="B665" s="31" t="s">
        <v>769</v>
      </c>
      <c r="C665" s="83" t="s">
        <v>986</v>
      </c>
      <c r="D665" s="31">
        <v>1</v>
      </c>
      <c r="E665" s="31"/>
      <c r="F665" s="31">
        <v>1</v>
      </c>
      <c r="G665" s="31"/>
      <c r="H665" s="816"/>
      <c r="I665" s="67"/>
      <c r="J665" s="67"/>
      <c r="K665" s="67">
        <v>0</v>
      </c>
      <c r="L665" s="67">
        <v>0</v>
      </c>
      <c r="M665" s="67"/>
      <c r="N665" s="67"/>
      <c r="O665" s="67"/>
      <c r="P665" s="89">
        <v>20805</v>
      </c>
      <c r="Q665" s="89">
        <v>240117</v>
      </c>
      <c r="R665" s="31">
        <f>SUM(I665:N665)/2</f>
        <v>0</v>
      </c>
      <c r="S665" s="56" t="s">
        <v>772</v>
      </c>
      <c r="T665" s="180"/>
      <c r="V665" s="759">
        <f>SUM(L665:L668)</f>
        <v>2.5</v>
      </c>
    </row>
    <row r="666" spans="1:20" ht="21">
      <c r="A666" s="31">
        <v>603</v>
      </c>
      <c r="B666" s="31" t="s">
        <v>769</v>
      </c>
      <c r="C666" s="83" t="s">
        <v>985</v>
      </c>
      <c r="D666" s="31">
        <v>1</v>
      </c>
      <c r="E666" s="31"/>
      <c r="F666" s="31">
        <v>1</v>
      </c>
      <c r="G666" s="31"/>
      <c r="H666" s="816"/>
      <c r="I666" s="67"/>
      <c r="J666" s="67"/>
      <c r="K666" s="67">
        <v>0.5</v>
      </c>
      <c r="L666" s="67">
        <v>0.5</v>
      </c>
      <c r="M666" s="67"/>
      <c r="N666" s="67"/>
      <c r="O666" s="67"/>
      <c r="P666" s="89">
        <v>20760</v>
      </c>
      <c r="Q666" s="89">
        <v>240117</v>
      </c>
      <c r="R666" s="31">
        <f>SUM(I666:N666)/2</f>
        <v>0.5</v>
      </c>
      <c r="S666" s="56" t="s">
        <v>771</v>
      </c>
      <c r="T666" s="180"/>
    </row>
    <row r="667" spans="1:20" ht="21">
      <c r="A667" s="31">
        <v>589</v>
      </c>
      <c r="B667" s="31" t="s">
        <v>767</v>
      </c>
      <c r="C667" s="83" t="s">
        <v>971</v>
      </c>
      <c r="D667" s="31">
        <v>1</v>
      </c>
      <c r="E667" s="31"/>
      <c r="F667" s="31">
        <v>1</v>
      </c>
      <c r="G667" s="31"/>
      <c r="H667" s="816"/>
      <c r="I667" s="67"/>
      <c r="J667" s="67"/>
      <c r="K667" s="67">
        <v>1</v>
      </c>
      <c r="L667" s="67">
        <v>1</v>
      </c>
      <c r="M667" s="67"/>
      <c r="N667" s="67"/>
      <c r="O667" s="67"/>
      <c r="P667" s="89">
        <v>239753</v>
      </c>
      <c r="Q667" s="89">
        <v>240117</v>
      </c>
      <c r="R667" s="31">
        <f>SUM(I667:N667)/2</f>
        <v>1</v>
      </c>
      <c r="S667" s="56"/>
      <c r="T667" s="180"/>
    </row>
    <row r="668" spans="1:22" ht="21.75" customHeight="1">
      <c r="A668" s="31">
        <v>638</v>
      </c>
      <c r="B668" s="31" t="s">
        <v>777</v>
      </c>
      <c r="C668" s="112" t="s">
        <v>1020</v>
      </c>
      <c r="D668" s="113">
        <v>1</v>
      </c>
      <c r="E668" s="113"/>
      <c r="F668" s="113">
        <v>1</v>
      </c>
      <c r="G668" s="113"/>
      <c r="H668" s="827"/>
      <c r="I668" s="45"/>
      <c r="J668" s="45"/>
      <c r="K668" s="45">
        <v>1</v>
      </c>
      <c r="L668" s="45">
        <v>1</v>
      </c>
      <c r="M668" s="45"/>
      <c r="N668" s="45"/>
      <c r="O668" s="45"/>
      <c r="P668" s="98">
        <v>239753</v>
      </c>
      <c r="Q668" s="98">
        <v>240117</v>
      </c>
      <c r="R668" s="31">
        <f>SUM(I668:N668)/2</f>
        <v>1</v>
      </c>
      <c r="S668" s="117" t="s">
        <v>779</v>
      </c>
      <c r="V668" s="759">
        <f>SUM(M669:M679)</f>
        <v>11</v>
      </c>
    </row>
    <row r="669" spans="1:20" ht="21">
      <c r="A669" s="31">
        <v>579</v>
      </c>
      <c r="B669" s="31" t="s">
        <v>767</v>
      </c>
      <c r="C669" s="83" t="s">
        <v>961</v>
      </c>
      <c r="D669" s="31">
        <v>1</v>
      </c>
      <c r="E669" s="31"/>
      <c r="F669" s="31">
        <v>1</v>
      </c>
      <c r="G669" s="31"/>
      <c r="H669" s="816"/>
      <c r="I669" s="67"/>
      <c r="J669" s="67"/>
      <c r="K669" s="67">
        <v>1</v>
      </c>
      <c r="L669" s="67"/>
      <c r="M669" s="67">
        <v>1</v>
      </c>
      <c r="N669" s="67"/>
      <c r="O669" s="67"/>
      <c r="P669" s="89">
        <v>239753</v>
      </c>
      <c r="Q669" s="89">
        <v>240117</v>
      </c>
      <c r="R669" s="31">
        <f>SUM(I669:N669)/2</f>
        <v>1</v>
      </c>
      <c r="S669" s="56"/>
      <c r="T669" s="180"/>
    </row>
    <row r="670" spans="1:20" ht="21">
      <c r="A670" s="31">
        <v>597</v>
      </c>
      <c r="B670" s="31" t="s">
        <v>769</v>
      </c>
      <c r="C670" s="83" t="s">
        <v>979</v>
      </c>
      <c r="D670" s="31">
        <v>1</v>
      </c>
      <c r="E670" s="31"/>
      <c r="F670" s="31">
        <v>1</v>
      </c>
      <c r="G670" s="31"/>
      <c r="H670" s="816"/>
      <c r="I670" s="67"/>
      <c r="J670" s="67"/>
      <c r="K670" s="67">
        <v>1</v>
      </c>
      <c r="L670" s="67"/>
      <c r="M670" s="67">
        <v>1</v>
      </c>
      <c r="N670" s="67"/>
      <c r="O670" s="67"/>
      <c r="P670" s="89">
        <v>239753</v>
      </c>
      <c r="Q670" s="89">
        <v>240117</v>
      </c>
      <c r="R670" s="31">
        <f>SUM(I670:N670)/2</f>
        <v>1</v>
      </c>
      <c r="S670" s="56"/>
      <c r="T670" s="180"/>
    </row>
    <row r="671" spans="1:20" ht="21">
      <c r="A671" s="31">
        <v>598</v>
      </c>
      <c r="B671" s="31" t="s">
        <v>769</v>
      </c>
      <c r="C671" s="83" t="s">
        <v>980</v>
      </c>
      <c r="D671" s="31">
        <v>1</v>
      </c>
      <c r="E671" s="31"/>
      <c r="F671" s="31">
        <v>1</v>
      </c>
      <c r="G671" s="31"/>
      <c r="H671" s="816"/>
      <c r="I671" s="67"/>
      <c r="J671" s="67"/>
      <c r="K671" s="67">
        <v>1</v>
      </c>
      <c r="L671" s="67"/>
      <c r="M671" s="67">
        <v>1</v>
      </c>
      <c r="N671" s="67"/>
      <c r="O671" s="67"/>
      <c r="P671" s="89">
        <v>239753</v>
      </c>
      <c r="Q671" s="89">
        <v>240117</v>
      </c>
      <c r="R671" s="31">
        <f>SUM(I671:N671)/2</f>
        <v>1</v>
      </c>
      <c r="S671" s="56"/>
      <c r="T671" s="180"/>
    </row>
    <row r="672" spans="1:20" ht="21">
      <c r="A672" s="31">
        <v>599</v>
      </c>
      <c r="B672" s="31" t="s">
        <v>769</v>
      </c>
      <c r="C672" s="83" t="s">
        <v>981</v>
      </c>
      <c r="D672" s="31">
        <v>1</v>
      </c>
      <c r="E672" s="31"/>
      <c r="F672" s="31">
        <v>1</v>
      </c>
      <c r="G672" s="31"/>
      <c r="H672" s="816"/>
      <c r="I672" s="67"/>
      <c r="J672" s="67"/>
      <c r="K672" s="67">
        <v>1</v>
      </c>
      <c r="L672" s="67"/>
      <c r="M672" s="67">
        <v>1</v>
      </c>
      <c r="N672" s="67"/>
      <c r="O672" s="67"/>
      <c r="P672" s="89">
        <v>239753</v>
      </c>
      <c r="Q672" s="89">
        <v>240117</v>
      </c>
      <c r="R672" s="31">
        <f>SUM(I672:N672)/2</f>
        <v>1</v>
      </c>
      <c r="S672" s="56"/>
      <c r="T672" s="180"/>
    </row>
    <row r="673" spans="1:20" ht="21">
      <c r="A673" s="31">
        <v>600</v>
      </c>
      <c r="B673" s="31" t="s">
        <v>769</v>
      </c>
      <c r="C673" s="83" t="s">
        <v>982</v>
      </c>
      <c r="D673" s="31">
        <v>1</v>
      </c>
      <c r="E673" s="31"/>
      <c r="F673" s="31">
        <v>1</v>
      </c>
      <c r="G673" s="31"/>
      <c r="H673" s="816"/>
      <c r="I673" s="67"/>
      <c r="J673" s="67"/>
      <c r="K673" s="67">
        <v>1</v>
      </c>
      <c r="L673" s="67"/>
      <c r="M673" s="67">
        <v>1</v>
      </c>
      <c r="N673" s="67"/>
      <c r="O673" s="67"/>
      <c r="P673" s="89">
        <v>239753</v>
      </c>
      <c r="Q673" s="89">
        <v>240117</v>
      </c>
      <c r="R673" s="31">
        <f>SUM(I673:N673)/2</f>
        <v>1</v>
      </c>
      <c r="S673" s="56"/>
      <c r="T673" s="180"/>
    </row>
    <row r="674" spans="1:20" ht="21">
      <c r="A674" s="31">
        <v>602</v>
      </c>
      <c r="B674" s="31" t="s">
        <v>769</v>
      </c>
      <c r="C674" s="83" t="s">
        <v>984</v>
      </c>
      <c r="D674" s="31">
        <v>1</v>
      </c>
      <c r="E674" s="31"/>
      <c r="F674" s="31">
        <v>1</v>
      </c>
      <c r="G674" s="31"/>
      <c r="H674" s="816"/>
      <c r="I674" s="67"/>
      <c r="J674" s="67"/>
      <c r="K674" s="67">
        <v>1</v>
      </c>
      <c r="L674" s="67"/>
      <c r="M674" s="67">
        <v>1</v>
      </c>
      <c r="N674" s="67"/>
      <c r="O674" s="67"/>
      <c r="P674" s="89">
        <v>239753</v>
      </c>
      <c r="Q674" s="89">
        <v>240117</v>
      </c>
      <c r="R674" s="31">
        <f>SUM(I674:N674)/2</f>
        <v>1</v>
      </c>
      <c r="S674" s="56" t="s">
        <v>770</v>
      </c>
      <c r="T674" s="180"/>
    </row>
    <row r="675" spans="1:19" s="130" customFormat="1" ht="27" customHeight="1">
      <c r="A675" s="31">
        <v>610</v>
      </c>
      <c r="B675" s="127" t="s">
        <v>1045</v>
      </c>
      <c r="C675" s="116" t="s">
        <v>992</v>
      </c>
      <c r="D675" s="128">
        <v>1</v>
      </c>
      <c r="E675" s="128"/>
      <c r="F675" s="128">
        <v>1</v>
      </c>
      <c r="G675" s="128"/>
      <c r="H675" s="828"/>
      <c r="I675" s="196"/>
      <c r="J675" s="196"/>
      <c r="K675" s="196">
        <v>1</v>
      </c>
      <c r="L675" s="196"/>
      <c r="M675" s="196">
        <v>1</v>
      </c>
      <c r="N675" s="196"/>
      <c r="O675" s="196"/>
      <c r="P675" s="129">
        <v>239753</v>
      </c>
      <c r="Q675" s="129">
        <v>240117</v>
      </c>
      <c r="R675" s="31">
        <f>SUM(I675:N675)/2</f>
        <v>1</v>
      </c>
      <c r="S675" s="128"/>
    </row>
    <row r="676" spans="1:19" s="130" customFormat="1" ht="27" customHeight="1">
      <c r="A676" s="31">
        <v>614</v>
      </c>
      <c r="B676" s="127" t="s">
        <v>1045</v>
      </c>
      <c r="C676" s="116" t="s">
        <v>996</v>
      </c>
      <c r="D676" s="128">
        <v>1</v>
      </c>
      <c r="E676" s="128"/>
      <c r="F676" s="128">
        <v>1</v>
      </c>
      <c r="G676" s="128"/>
      <c r="H676" s="828"/>
      <c r="I676" s="196"/>
      <c r="J676" s="196"/>
      <c r="K676" s="196">
        <v>1</v>
      </c>
      <c r="L676" s="196"/>
      <c r="M676" s="196">
        <v>1</v>
      </c>
      <c r="N676" s="196"/>
      <c r="O676" s="196"/>
      <c r="P676" s="129">
        <v>239753</v>
      </c>
      <c r="Q676" s="129">
        <v>240117</v>
      </c>
      <c r="R676" s="31">
        <f>SUM(I676:N676)/2</f>
        <v>1</v>
      </c>
      <c r="S676" s="128"/>
    </row>
    <row r="677" spans="1:19" s="130" customFormat="1" ht="27.75" customHeight="1">
      <c r="A677" s="31">
        <v>625</v>
      </c>
      <c r="B677" s="127" t="s">
        <v>1046</v>
      </c>
      <c r="C677" s="116" t="s">
        <v>1007</v>
      </c>
      <c r="D677" s="128">
        <v>1</v>
      </c>
      <c r="E677" s="128"/>
      <c r="F677" s="128">
        <v>1</v>
      </c>
      <c r="G677" s="128"/>
      <c r="H677" s="828"/>
      <c r="I677" s="196"/>
      <c r="J677" s="196"/>
      <c r="K677" s="196">
        <v>1</v>
      </c>
      <c r="L677" s="196"/>
      <c r="M677" s="196">
        <v>1</v>
      </c>
      <c r="N677" s="196"/>
      <c r="O677" s="196"/>
      <c r="P677" s="129">
        <v>239753</v>
      </c>
      <c r="Q677" s="129">
        <v>240117</v>
      </c>
      <c r="R677" s="31">
        <f>SUM(I677:N677)/2</f>
        <v>1</v>
      </c>
      <c r="S677" s="128"/>
    </row>
    <row r="678" spans="1:19" ht="21">
      <c r="A678" s="31">
        <v>632</v>
      </c>
      <c r="B678" s="31" t="s">
        <v>777</v>
      </c>
      <c r="C678" s="112" t="s">
        <v>1014</v>
      </c>
      <c r="D678" s="113">
        <v>1</v>
      </c>
      <c r="E678" s="113"/>
      <c r="F678" s="113">
        <v>1</v>
      </c>
      <c r="G678" s="113"/>
      <c r="H678" s="827"/>
      <c r="I678" s="45"/>
      <c r="J678" s="45"/>
      <c r="K678" s="45">
        <v>1</v>
      </c>
      <c r="L678" s="45"/>
      <c r="M678" s="45">
        <v>1</v>
      </c>
      <c r="N678" s="45"/>
      <c r="O678" s="45"/>
      <c r="P678" s="98">
        <v>239753</v>
      </c>
      <c r="Q678" s="98">
        <v>240117</v>
      </c>
      <c r="R678" s="31">
        <f>SUM(I678:N678)/2</f>
        <v>1</v>
      </c>
      <c r="S678" s="113"/>
    </row>
    <row r="679" spans="1:19" s="597" customFormat="1" ht="21">
      <c r="A679" s="593">
        <v>636</v>
      </c>
      <c r="B679" s="593" t="s">
        <v>777</v>
      </c>
      <c r="C679" s="603" t="s">
        <v>1158</v>
      </c>
      <c r="D679" s="604">
        <v>1</v>
      </c>
      <c r="E679" s="604"/>
      <c r="F679" s="604">
        <v>1</v>
      </c>
      <c r="G679" s="604"/>
      <c r="H679" s="827"/>
      <c r="I679" s="605"/>
      <c r="J679" s="605"/>
      <c r="K679" s="605">
        <v>1</v>
      </c>
      <c r="L679" s="605"/>
      <c r="M679" s="605">
        <v>1</v>
      </c>
      <c r="N679" s="605"/>
      <c r="O679" s="605"/>
      <c r="P679" s="606">
        <v>239753</v>
      </c>
      <c r="Q679" s="606">
        <v>240117</v>
      </c>
      <c r="R679" s="593">
        <f>SUM(I679:N679)/2</f>
        <v>1</v>
      </c>
      <c r="S679" s="607" t="s">
        <v>778</v>
      </c>
    </row>
    <row r="680" spans="1:22" ht="21">
      <c r="A680" s="31">
        <v>575</v>
      </c>
      <c r="B680" s="31" t="s">
        <v>767</v>
      </c>
      <c r="C680" s="83" t="s">
        <v>957</v>
      </c>
      <c r="D680" s="31">
        <v>1</v>
      </c>
      <c r="E680" s="31"/>
      <c r="F680" s="31">
        <v>1</v>
      </c>
      <c r="G680" s="31"/>
      <c r="H680" s="816"/>
      <c r="I680" s="67"/>
      <c r="J680" s="67"/>
      <c r="K680" s="67">
        <v>1</v>
      </c>
      <c r="L680" s="67"/>
      <c r="M680" s="67"/>
      <c r="N680" s="67">
        <v>1</v>
      </c>
      <c r="O680" s="67"/>
      <c r="P680" s="89">
        <v>239753</v>
      </c>
      <c r="Q680" s="89">
        <v>240117</v>
      </c>
      <c r="R680" s="31">
        <f>SUM(I680:N680)/2</f>
        <v>1</v>
      </c>
      <c r="S680" s="56"/>
      <c r="T680" s="180"/>
      <c r="V680" s="759">
        <f>SUM(N680:N682)</f>
        <v>3</v>
      </c>
    </row>
    <row r="681" spans="1:20" ht="21">
      <c r="A681" s="31">
        <v>596</v>
      </c>
      <c r="B681" s="31" t="s">
        <v>769</v>
      </c>
      <c r="C681" s="83" t="s">
        <v>978</v>
      </c>
      <c r="D681" s="31">
        <v>1</v>
      </c>
      <c r="E681" s="31"/>
      <c r="F681" s="31">
        <v>1</v>
      </c>
      <c r="G681" s="31"/>
      <c r="H681" s="816"/>
      <c r="I681" s="67"/>
      <c r="J681" s="67"/>
      <c r="K681" s="67">
        <v>1</v>
      </c>
      <c r="L681" s="67"/>
      <c r="M681" s="67"/>
      <c r="N681" s="67">
        <v>1</v>
      </c>
      <c r="O681" s="67"/>
      <c r="P681" s="89">
        <v>239753</v>
      </c>
      <c r="Q681" s="89">
        <v>240117</v>
      </c>
      <c r="R681" s="31">
        <f>SUM(I681:N681)/2</f>
        <v>1</v>
      </c>
      <c r="S681" s="56"/>
      <c r="T681" s="180"/>
    </row>
    <row r="682" spans="1:19" s="130" customFormat="1" ht="27" customHeight="1">
      <c r="A682" s="31">
        <v>612</v>
      </c>
      <c r="B682" s="127" t="s">
        <v>1045</v>
      </c>
      <c r="C682" s="116" t="s">
        <v>994</v>
      </c>
      <c r="D682" s="128">
        <v>1</v>
      </c>
      <c r="E682" s="128"/>
      <c r="F682" s="128">
        <v>1</v>
      </c>
      <c r="G682" s="128"/>
      <c r="H682" s="828"/>
      <c r="I682" s="196"/>
      <c r="J682" s="196"/>
      <c r="K682" s="196">
        <v>1</v>
      </c>
      <c r="L682" s="196"/>
      <c r="M682" s="196"/>
      <c r="N682" s="196">
        <v>1</v>
      </c>
      <c r="O682" s="196"/>
      <c r="P682" s="129">
        <v>239753</v>
      </c>
      <c r="Q682" s="129">
        <v>240117</v>
      </c>
      <c r="R682" s="31">
        <f>SUM(I682:N682)/2</f>
        <v>1</v>
      </c>
      <c r="S682" s="128"/>
    </row>
    <row r="683" spans="1:19" ht="21">
      <c r="A683" s="735" t="s">
        <v>45</v>
      </c>
      <c r="B683" s="736"/>
      <c r="C683" s="737"/>
      <c r="D683" s="210">
        <f aca="true" t="shared" si="6" ref="D683:O683">SUM(D597:D682)</f>
        <v>86</v>
      </c>
      <c r="E683" s="210">
        <f t="shared" si="6"/>
        <v>0</v>
      </c>
      <c r="F683" s="210">
        <f t="shared" si="6"/>
        <v>80</v>
      </c>
      <c r="G683" s="210">
        <f t="shared" si="6"/>
        <v>6</v>
      </c>
      <c r="H683" s="817">
        <f t="shared" si="6"/>
        <v>5</v>
      </c>
      <c r="I683" s="210">
        <f t="shared" si="6"/>
        <v>6</v>
      </c>
      <c r="J683" s="210">
        <f t="shared" si="6"/>
        <v>57.5</v>
      </c>
      <c r="K683" s="210">
        <f t="shared" si="6"/>
        <v>16.5</v>
      </c>
      <c r="L683" s="210">
        <f t="shared" si="6"/>
        <v>33</v>
      </c>
      <c r="M683" s="210">
        <f t="shared" si="6"/>
        <v>40</v>
      </c>
      <c r="N683" s="210">
        <f t="shared" si="6"/>
        <v>7</v>
      </c>
      <c r="O683" s="210">
        <f t="shared" si="6"/>
        <v>0</v>
      </c>
      <c r="P683" s="210"/>
      <c r="Q683" s="210"/>
      <c r="R683" s="210">
        <f>SUM(R597:R682)</f>
        <v>80</v>
      </c>
      <c r="S683" s="213"/>
    </row>
    <row r="684" spans="1:19" ht="21">
      <c r="A684" s="744" t="s">
        <v>63</v>
      </c>
      <c r="B684" s="745"/>
      <c r="C684" s="745"/>
      <c r="D684" s="745"/>
      <c r="E684" s="745"/>
      <c r="F684" s="745"/>
      <c r="G684" s="745"/>
      <c r="H684" s="745"/>
      <c r="I684" s="745"/>
      <c r="J684" s="745"/>
      <c r="K684" s="745"/>
      <c r="L684" s="745"/>
      <c r="M684" s="745"/>
      <c r="N684" s="745"/>
      <c r="O684" s="745"/>
      <c r="P684" s="745"/>
      <c r="Q684" s="745"/>
      <c r="R684" s="745"/>
      <c r="S684" s="746"/>
    </row>
    <row r="685" spans="1:19" ht="21">
      <c r="A685" s="31">
        <v>710</v>
      </c>
      <c r="B685" s="31" t="s">
        <v>842</v>
      </c>
      <c r="C685" s="30" t="s">
        <v>850</v>
      </c>
      <c r="D685" s="31">
        <v>1</v>
      </c>
      <c r="E685" s="31"/>
      <c r="F685" s="31">
        <v>1</v>
      </c>
      <c r="G685" s="31">
        <v>1</v>
      </c>
      <c r="H685" s="816"/>
      <c r="I685" s="67">
        <v>1</v>
      </c>
      <c r="J685" s="67"/>
      <c r="K685" s="67"/>
      <c r="L685" s="67">
        <v>1</v>
      </c>
      <c r="M685" s="67"/>
      <c r="N685" s="67"/>
      <c r="O685" s="67"/>
      <c r="P685" s="89">
        <v>20607</v>
      </c>
      <c r="Q685" s="89">
        <v>20971</v>
      </c>
      <c r="R685" s="31">
        <f>SUM(I685:N685)/2</f>
        <v>1</v>
      </c>
      <c r="S685" s="30"/>
    </row>
    <row r="686" spans="1:22" ht="21">
      <c r="A686" s="31">
        <v>717</v>
      </c>
      <c r="B686" s="31" t="s">
        <v>842</v>
      </c>
      <c r="C686" s="30" t="s">
        <v>857</v>
      </c>
      <c r="D686" s="31">
        <v>1</v>
      </c>
      <c r="E686" s="31"/>
      <c r="F686" s="31"/>
      <c r="G686" s="31">
        <v>1</v>
      </c>
      <c r="H686" s="816"/>
      <c r="I686" s="67"/>
      <c r="J686" s="67">
        <v>0.5</v>
      </c>
      <c r="K686" s="67"/>
      <c r="L686" s="67">
        <v>0.5</v>
      </c>
      <c r="M686" s="67"/>
      <c r="N686" s="67"/>
      <c r="O686" s="67"/>
      <c r="P686" s="89">
        <v>20760</v>
      </c>
      <c r="Q686" s="89">
        <v>20971</v>
      </c>
      <c r="R686" s="31">
        <f>SUM(I686:N686)/2</f>
        <v>0.5</v>
      </c>
      <c r="S686" s="30"/>
      <c r="V686" s="759">
        <f>SUM(L686:L697)</f>
        <v>11.5</v>
      </c>
    </row>
    <row r="687" spans="1:19" ht="21">
      <c r="A687" s="31">
        <v>704</v>
      </c>
      <c r="B687" s="31" t="s">
        <v>842</v>
      </c>
      <c r="C687" s="30" t="s">
        <v>844</v>
      </c>
      <c r="D687" s="31">
        <v>1</v>
      </c>
      <c r="E687" s="31"/>
      <c r="F687" s="31">
        <v>1</v>
      </c>
      <c r="G687" s="31"/>
      <c r="H687" s="816"/>
      <c r="I687" s="67"/>
      <c r="J687" s="67">
        <v>1</v>
      </c>
      <c r="K687" s="67"/>
      <c r="L687" s="67">
        <v>1</v>
      </c>
      <c r="M687" s="67"/>
      <c r="N687" s="67"/>
      <c r="O687" s="67"/>
      <c r="P687" s="89">
        <v>20607</v>
      </c>
      <c r="Q687" s="89">
        <v>20971</v>
      </c>
      <c r="R687" s="31">
        <f>SUM(I687:N687)/2</f>
        <v>1</v>
      </c>
      <c r="S687" s="30"/>
    </row>
    <row r="688" spans="1:19" ht="21">
      <c r="A688" s="31">
        <v>706</v>
      </c>
      <c r="B688" s="31" t="s">
        <v>842</v>
      </c>
      <c r="C688" s="30" t="s">
        <v>846</v>
      </c>
      <c r="D688" s="31">
        <v>1</v>
      </c>
      <c r="E688" s="31"/>
      <c r="F688" s="31">
        <v>1</v>
      </c>
      <c r="G688" s="31"/>
      <c r="H688" s="816"/>
      <c r="I688" s="67"/>
      <c r="J688" s="67">
        <v>1</v>
      </c>
      <c r="K688" s="67"/>
      <c r="L688" s="67">
        <v>1</v>
      </c>
      <c r="M688" s="67"/>
      <c r="N688" s="67"/>
      <c r="O688" s="67"/>
      <c r="P688" s="89">
        <v>20607</v>
      </c>
      <c r="Q688" s="89">
        <v>20971</v>
      </c>
      <c r="R688" s="31">
        <f>SUM(I688:N688)/2</f>
        <v>1</v>
      </c>
      <c r="S688" s="30"/>
    </row>
    <row r="689" spans="1:19" ht="21">
      <c r="A689" s="31">
        <v>707</v>
      </c>
      <c r="B689" s="31" t="s">
        <v>842</v>
      </c>
      <c r="C689" s="30" t="s">
        <v>847</v>
      </c>
      <c r="D689" s="31">
        <v>1</v>
      </c>
      <c r="E689" s="31"/>
      <c r="F689" s="31">
        <v>1</v>
      </c>
      <c r="G689" s="31"/>
      <c r="H689" s="816"/>
      <c r="I689" s="67"/>
      <c r="J689" s="67">
        <v>1</v>
      </c>
      <c r="K689" s="67"/>
      <c r="L689" s="67">
        <v>1</v>
      </c>
      <c r="M689" s="67"/>
      <c r="N689" s="67"/>
      <c r="O689" s="67"/>
      <c r="P689" s="89">
        <v>20607</v>
      </c>
      <c r="Q689" s="89">
        <v>20971</v>
      </c>
      <c r="R689" s="31">
        <f>SUM(I689:N689)/2</f>
        <v>1</v>
      </c>
      <c r="S689" s="30"/>
    </row>
    <row r="690" spans="1:19" ht="21">
      <c r="A690" s="31">
        <v>708</v>
      </c>
      <c r="B690" s="31" t="s">
        <v>842</v>
      </c>
      <c r="C690" s="30" t="s">
        <v>848</v>
      </c>
      <c r="D690" s="31">
        <v>1</v>
      </c>
      <c r="E690" s="31"/>
      <c r="F690" s="31">
        <v>1</v>
      </c>
      <c r="G690" s="31"/>
      <c r="H690" s="816"/>
      <c r="I690" s="67"/>
      <c r="J690" s="67">
        <v>1</v>
      </c>
      <c r="K690" s="67"/>
      <c r="L690" s="67">
        <v>1</v>
      </c>
      <c r="M690" s="67"/>
      <c r="N690" s="67"/>
      <c r="O690" s="67"/>
      <c r="P690" s="89">
        <v>20607</v>
      </c>
      <c r="Q690" s="89">
        <v>20971</v>
      </c>
      <c r="R690" s="31">
        <f>SUM(I690:N690)/2</f>
        <v>1</v>
      </c>
      <c r="S690" s="30"/>
    </row>
    <row r="691" spans="1:19" ht="21">
      <c r="A691" s="31">
        <v>709</v>
      </c>
      <c r="B691" s="31" t="s">
        <v>842</v>
      </c>
      <c r="C691" s="30" t="s">
        <v>849</v>
      </c>
      <c r="D691" s="31">
        <v>1</v>
      </c>
      <c r="E691" s="31"/>
      <c r="F691" s="31">
        <v>1</v>
      </c>
      <c r="G691" s="31"/>
      <c r="H691" s="816"/>
      <c r="I691" s="67"/>
      <c r="J691" s="67">
        <v>1</v>
      </c>
      <c r="K691" s="67"/>
      <c r="L691" s="67">
        <v>1</v>
      </c>
      <c r="M691" s="67"/>
      <c r="N691" s="67"/>
      <c r="O691" s="67"/>
      <c r="P691" s="89">
        <v>20607</v>
      </c>
      <c r="Q691" s="89">
        <v>20971</v>
      </c>
      <c r="R691" s="31">
        <f>SUM(I691:N691)/2</f>
        <v>1</v>
      </c>
      <c r="S691" s="30"/>
    </row>
    <row r="692" spans="1:19" ht="21">
      <c r="A692" s="31">
        <v>711</v>
      </c>
      <c r="B692" s="31" t="s">
        <v>842</v>
      </c>
      <c r="C692" s="30" t="s">
        <v>851</v>
      </c>
      <c r="D692" s="31">
        <v>1</v>
      </c>
      <c r="E692" s="31"/>
      <c r="F692" s="31"/>
      <c r="G692" s="31">
        <v>1</v>
      </c>
      <c r="H692" s="816"/>
      <c r="I692" s="67"/>
      <c r="J692" s="67">
        <v>1</v>
      </c>
      <c r="K692" s="67"/>
      <c r="L692" s="67">
        <v>1</v>
      </c>
      <c r="M692" s="67"/>
      <c r="N692" s="67"/>
      <c r="O692" s="67"/>
      <c r="P692" s="89">
        <v>20607</v>
      </c>
      <c r="Q692" s="89">
        <v>20971</v>
      </c>
      <c r="R692" s="31">
        <f>SUM(I692:N692)/2</f>
        <v>1</v>
      </c>
      <c r="S692" s="30"/>
    </row>
    <row r="693" spans="1:19" ht="21">
      <c r="A693" s="31">
        <v>712</v>
      </c>
      <c r="B693" s="31" t="s">
        <v>842</v>
      </c>
      <c r="C693" s="30" t="s">
        <v>852</v>
      </c>
      <c r="D693" s="31">
        <v>1</v>
      </c>
      <c r="E693" s="31"/>
      <c r="F693" s="31"/>
      <c r="G693" s="31">
        <v>1</v>
      </c>
      <c r="H693" s="816"/>
      <c r="I693" s="67"/>
      <c r="J693" s="67">
        <v>1</v>
      </c>
      <c r="K693" s="67"/>
      <c r="L693" s="67">
        <v>1</v>
      </c>
      <c r="M693" s="67"/>
      <c r="N693" s="67"/>
      <c r="O693" s="67"/>
      <c r="P693" s="89">
        <v>20607</v>
      </c>
      <c r="Q693" s="89">
        <v>20971</v>
      </c>
      <c r="R693" s="31">
        <f>SUM(I693:N693)/2</f>
        <v>1</v>
      </c>
      <c r="S693" s="30"/>
    </row>
    <row r="694" spans="1:19" ht="21">
      <c r="A694" s="31">
        <v>713</v>
      </c>
      <c r="B694" s="31" t="s">
        <v>842</v>
      </c>
      <c r="C694" s="30" t="s">
        <v>853</v>
      </c>
      <c r="D694" s="31">
        <v>1</v>
      </c>
      <c r="E694" s="31"/>
      <c r="F694" s="31"/>
      <c r="G694" s="31">
        <v>1</v>
      </c>
      <c r="H694" s="816"/>
      <c r="I694" s="67"/>
      <c r="J694" s="67">
        <v>1</v>
      </c>
      <c r="K694" s="67"/>
      <c r="L694" s="67">
        <v>1</v>
      </c>
      <c r="M694" s="67"/>
      <c r="N694" s="67"/>
      <c r="O694" s="67"/>
      <c r="P694" s="89">
        <v>20607</v>
      </c>
      <c r="Q694" s="89">
        <v>20971</v>
      </c>
      <c r="R694" s="31">
        <f>SUM(I694:N694)/2</f>
        <v>1</v>
      </c>
      <c r="S694" s="30"/>
    </row>
    <row r="695" spans="1:19" ht="21">
      <c r="A695" s="31">
        <v>714</v>
      </c>
      <c r="B695" s="31" t="s">
        <v>842</v>
      </c>
      <c r="C695" s="30" t="s">
        <v>854</v>
      </c>
      <c r="D695" s="31">
        <v>1</v>
      </c>
      <c r="E695" s="31"/>
      <c r="F695" s="31"/>
      <c r="G695" s="31">
        <v>1</v>
      </c>
      <c r="H695" s="816"/>
      <c r="I695" s="67"/>
      <c r="J695" s="67">
        <v>1</v>
      </c>
      <c r="K695" s="67"/>
      <c r="L695" s="67">
        <v>1</v>
      </c>
      <c r="M695" s="67"/>
      <c r="N695" s="67"/>
      <c r="O695" s="67"/>
      <c r="P695" s="89">
        <v>20607</v>
      </c>
      <c r="Q695" s="89">
        <v>20971</v>
      </c>
      <c r="R695" s="31">
        <f>SUM(I695:N695)/2</f>
        <v>1</v>
      </c>
      <c r="S695" s="30"/>
    </row>
    <row r="696" spans="1:19" ht="21">
      <c r="A696" s="31">
        <v>715</v>
      </c>
      <c r="B696" s="31" t="s">
        <v>842</v>
      </c>
      <c r="C696" s="30" t="s">
        <v>855</v>
      </c>
      <c r="D696" s="31">
        <v>1</v>
      </c>
      <c r="E696" s="31"/>
      <c r="F696" s="31"/>
      <c r="G696" s="31">
        <v>1</v>
      </c>
      <c r="H696" s="816"/>
      <c r="I696" s="67"/>
      <c r="J696" s="67">
        <v>1</v>
      </c>
      <c r="K696" s="67"/>
      <c r="L696" s="67">
        <v>1</v>
      </c>
      <c r="M696" s="67"/>
      <c r="N696" s="67"/>
      <c r="O696" s="67"/>
      <c r="P696" s="89">
        <v>20607</v>
      </c>
      <c r="Q696" s="89">
        <v>20971</v>
      </c>
      <c r="R696" s="31">
        <f>SUM(I696:N696)/2</f>
        <v>1</v>
      </c>
      <c r="S696" s="30"/>
    </row>
    <row r="697" spans="1:19" ht="21">
      <c r="A697" s="31">
        <v>716</v>
      </c>
      <c r="B697" s="31" t="s">
        <v>842</v>
      </c>
      <c r="C697" s="30" t="s">
        <v>856</v>
      </c>
      <c r="D697" s="31">
        <v>1</v>
      </c>
      <c r="E697" s="31"/>
      <c r="F697" s="31"/>
      <c r="G697" s="31">
        <v>1</v>
      </c>
      <c r="H697" s="816"/>
      <c r="I697" s="67"/>
      <c r="J697" s="67">
        <v>1</v>
      </c>
      <c r="K697" s="67"/>
      <c r="L697" s="67">
        <v>1</v>
      </c>
      <c r="M697" s="67"/>
      <c r="N697" s="67"/>
      <c r="O697" s="67"/>
      <c r="P697" s="89">
        <v>20607</v>
      </c>
      <c r="Q697" s="89">
        <v>20971</v>
      </c>
      <c r="R697" s="31">
        <f>SUM(I697:N697)/2</f>
        <v>1</v>
      </c>
      <c r="S697" s="30"/>
    </row>
    <row r="698" spans="1:19" ht="21">
      <c r="A698" s="31">
        <v>703</v>
      </c>
      <c r="B698" s="31" t="s">
        <v>842</v>
      </c>
      <c r="C698" s="30" t="s">
        <v>843</v>
      </c>
      <c r="D698" s="31">
        <v>1</v>
      </c>
      <c r="E698" s="31"/>
      <c r="F698" s="31">
        <v>1</v>
      </c>
      <c r="G698" s="31"/>
      <c r="H698" s="816"/>
      <c r="I698" s="67"/>
      <c r="J698" s="67">
        <v>1</v>
      </c>
      <c r="K698" s="67"/>
      <c r="L698" s="67"/>
      <c r="M698" s="67">
        <v>1</v>
      </c>
      <c r="N698" s="67"/>
      <c r="O698" s="67"/>
      <c r="P698" s="89">
        <v>20607</v>
      </c>
      <c r="Q698" s="89">
        <v>20971</v>
      </c>
      <c r="R698" s="31">
        <f>SUM(I698:N698)/2</f>
        <v>1</v>
      </c>
      <c r="S698" s="30"/>
    </row>
    <row r="699" spans="1:19" ht="21">
      <c r="A699" s="31">
        <v>718</v>
      </c>
      <c r="B699" s="31" t="s">
        <v>842</v>
      </c>
      <c r="C699" s="30" t="s">
        <v>858</v>
      </c>
      <c r="D699" s="31">
        <v>1</v>
      </c>
      <c r="E699" s="31"/>
      <c r="F699" s="31"/>
      <c r="G699" s="31">
        <v>1</v>
      </c>
      <c r="H699" s="816"/>
      <c r="I699" s="67"/>
      <c r="J699" s="67"/>
      <c r="K699" s="67">
        <v>0</v>
      </c>
      <c r="L699" s="67">
        <v>0</v>
      </c>
      <c r="M699" s="67"/>
      <c r="N699" s="67"/>
      <c r="O699" s="67"/>
      <c r="P699" s="89">
        <v>20933</v>
      </c>
      <c r="Q699" s="89">
        <v>20971</v>
      </c>
      <c r="R699" s="31">
        <f>SUM(I699:N699)/2</f>
        <v>0</v>
      </c>
      <c r="S699" s="30"/>
    </row>
    <row r="700" spans="1:19" s="597" customFormat="1" ht="21">
      <c r="A700" s="593">
        <v>705</v>
      </c>
      <c r="B700" s="593" t="s">
        <v>842</v>
      </c>
      <c r="C700" s="596" t="s">
        <v>1159</v>
      </c>
      <c r="D700" s="593">
        <v>1</v>
      </c>
      <c r="E700" s="593"/>
      <c r="F700" s="593">
        <v>1</v>
      </c>
      <c r="G700" s="593"/>
      <c r="H700" s="816"/>
      <c r="I700" s="594"/>
      <c r="J700" s="594"/>
      <c r="K700" s="594">
        <v>1</v>
      </c>
      <c r="L700" s="594">
        <v>1</v>
      </c>
      <c r="M700" s="594"/>
      <c r="N700" s="594"/>
      <c r="O700" s="594"/>
      <c r="P700" s="595">
        <v>20607</v>
      </c>
      <c r="Q700" s="595">
        <v>20971</v>
      </c>
      <c r="R700" s="593">
        <f>SUM(I700:N700)/2</f>
        <v>1</v>
      </c>
      <c r="S700" s="596"/>
    </row>
    <row r="701" spans="1:19" s="756" customFormat="1" ht="21">
      <c r="A701" s="751">
        <v>700</v>
      </c>
      <c r="B701" s="751" t="s">
        <v>828</v>
      </c>
      <c r="C701" s="755" t="s">
        <v>839</v>
      </c>
      <c r="D701" s="751"/>
      <c r="E701" s="751">
        <v>1</v>
      </c>
      <c r="F701" s="751"/>
      <c r="G701" s="751">
        <v>1</v>
      </c>
      <c r="H701" s="816"/>
      <c r="I701" s="753">
        <v>1</v>
      </c>
      <c r="J701" s="753"/>
      <c r="K701" s="753"/>
      <c r="L701" s="753">
        <v>1</v>
      </c>
      <c r="M701" s="753"/>
      <c r="N701" s="753"/>
      <c r="O701" s="753"/>
      <c r="P701" s="754">
        <v>20607</v>
      </c>
      <c r="Q701" s="754">
        <v>20971</v>
      </c>
      <c r="R701" s="751">
        <f>SUM(I701:N701)/2</f>
        <v>1</v>
      </c>
      <c r="S701" s="755"/>
    </row>
    <row r="702" spans="1:22" s="756" customFormat="1" ht="21">
      <c r="A702" s="751">
        <v>689</v>
      </c>
      <c r="B702" s="751" t="s">
        <v>823</v>
      </c>
      <c r="C702" s="755" t="s">
        <v>827</v>
      </c>
      <c r="D702" s="751"/>
      <c r="E702" s="751">
        <v>1</v>
      </c>
      <c r="F702" s="751"/>
      <c r="G702" s="751">
        <v>1</v>
      </c>
      <c r="H702" s="816"/>
      <c r="I702" s="753"/>
      <c r="J702" s="753">
        <v>0</v>
      </c>
      <c r="K702" s="753"/>
      <c r="L702" s="753">
        <v>0</v>
      </c>
      <c r="M702" s="753"/>
      <c r="N702" s="753"/>
      <c r="O702" s="753"/>
      <c r="P702" s="754">
        <v>20882</v>
      </c>
      <c r="Q702" s="754">
        <v>20971</v>
      </c>
      <c r="R702" s="751">
        <f>SUM(I702:N702)/2</f>
        <v>0</v>
      </c>
      <c r="S702" s="755"/>
      <c r="V702" s="768">
        <f>SUM(L702:L734)</f>
        <v>30</v>
      </c>
    </row>
    <row r="703" spans="1:19" s="756" customFormat="1" ht="21">
      <c r="A703" s="751">
        <v>702</v>
      </c>
      <c r="B703" s="751" t="s">
        <v>828</v>
      </c>
      <c r="C703" s="755" t="s">
        <v>841</v>
      </c>
      <c r="D703" s="751"/>
      <c r="E703" s="751">
        <v>1</v>
      </c>
      <c r="F703" s="751"/>
      <c r="G703" s="751">
        <v>1</v>
      </c>
      <c r="H703" s="816"/>
      <c r="I703" s="753"/>
      <c r="J703" s="753">
        <v>0</v>
      </c>
      <c r="K703" s="753"/>
      <c r="L703" s="753">
        <v>0</v>
      </c>
      <c r="M703" s="753"/>
      <c r="N703" s="753"/>
      <c r="O703" s="753"/>
      <c r="P703" s="754">
        <v>20882</v>
      </c>
      <c r="Q703" s="754">
        <v>20971</v>
      </c>
      <c r="R703" s="751">
        <f>SUM(I703:N703)/2</f>
        <v>0</v>
      </c>
      <c r="S703" s="755"/>
    </row>
    <row r="704" spans="1:19" s="756" customFormat="1" ht="21">
      <c r="A704" s="751">
        <v>676</v>
      </c>
      <c r="B704" s="751" t="s">
        <v>794</v>
      </c>
      <c r="C704" s="755" t="s">
        <v>812</v>
      </c>
      <c r="D704" s="751"/>
      <c r="E704" s="751">
        <v>1</v>
      </c>
      <c r="F704" s="751"/>
      <c r="G704" s="751">
        <v>1</v>
      </c>
      <c r="H704" s="816"/>
      <c r="I704" s="753"/>
      <c r="J704" s="753">
        <v>0.5</v>
      </c>
      <c r="K704" s="753"/>
      <c r="L704" s="753">
        <v>0.5</v>
      </c>
      <c r="M704" s="753"/>
      <c r="N704" s="753"/>
      <c r="O704" s="753"/>
      <c r="P704" s="754">
        <v>20707</v>
      </c>
      <c r="Q704" s="754">
        <v>20971</v>
      </c>
      <c r="R704" s="751">
        <f>SUM(I704:N704)/2</f>
        <v>0.5</v>
      </c>
      <c r="S704" s="755"/>
    </row>
    <row r="705" spans="1:19" s="756" customFormat="1" ht="21">
      <c r="A705" s="751">
        <v>701</v>
      </c>
      <c r="B705" s="751" t="s">
        <v>828</v>
      </c>
      <c r="C705" s="755" t="s">
        <v>840</v>
      </c>
      <c r="D705" s="751"/>
      <c r="E705" s="751">
        <v>1</v>
      </c>
      <c r="F705" s="751"/>
      <c r="G705" s="751">
        <v>1</v>
      </c>
      <c r="H705" s="816"/>
      <c r="I705" s="753"/>
      <c r="J705" s="753">
        <v>0.5</v>
      </c>
      <c r="K705" s="753"/>
      <c r="L705" s="753">
        <v>0.5</v>
      </c>
      <c r="M705" s="753"/>
      <c r="N705" s="753"/>
      <c r="O705" s="753"/>
      <c r="P705" s="754">
        <v>20765</v>
      </c>
      <c r="Q705" s="754">
        <v>20971</v>
      </c>
      <c r="R705" s="751">
        <f>SUM(I705:N705)/2</f>
        <v>0.5</v>
      </c>
      <c r="S705" s="755"/>
    </row>
    <row r="706" spans="1:19" s="756" customFormat="1" ht="21">
      <c r="A706" s="751">
        <v>664</v>
      </c>
      <c r="B706" s="751" t="s">
        <v>794</v>
      </c>
      <c r="C706" s="755" t="s">
        <v>800</v>
      </c>
      <c r="D706" s="751"/>
      <c r="E706" s="751">
        <v>1</v>
      </c>
      <c r="F706" s="751">
        <v>1</v>
      </c>
      <c r="G706" s="751"/>
      <c r="H706" s="816"/>
      <c r="I706" s="753"/>
      <c r="J706" s="753">
        <v>1</v>
      </c>
      <c r="K706" s="753"/>
      <c r="L706" s="753">
        <v>1</v>
      </c>
      <c r="M706" s="753"/>
      <c r="N706" s="753"/>
      <c r="O706" s="753"/>
      <c r="P706" s="754">
        <v>20607</v>
      </c>
      <c r="Q706" s="754">
        <v>20971</v>
      </c>
      <c r="R706" s="751">
        <f>SUM(I706:N706)/2</f>
        <v>1</v>
      </c>
      <c r="S706" s="755"/>
    </row>
    <row r="707" spans="1:19" s="756" customFormat="1" ht="21">
      <c r="A707" s="751">
        <v>665</v>
      </c>
      <c r="B707" s="751" t="s">
        <v>794</v>
      </c>
      <c r="C707" s="755" t="s">
        <v>801</v>
      </c>
      <c r="D707" s="751"/>
      <c r="E707" s="751">
        <v>1</v>
      </c>
      <c r="F707" s="751">
        <v>1</v>
      </c>
      <c r="G707" s="751"/>
      <c r="H707" s="816"/>
      <c r="I707" s="753"/>
      <c r="J707" s="753">
        <v>1</v>
      </c>
      <c r="K707" s="753"/>
      <c r="L707" s="753">
        <v>1</v>
      </c>
      <c r="M707" s="753"/>
      <c r="N707" s="753"/>
      <c r="O707" s="753"/>
      <c r="P707" s="754">
        <v>20607</v>
      </c>
      <c r="Q707" s="754">
        <v>20971</v>
      </c>
      <c r="R707" s="751">
        <f>SUM(I707:N707)/2</f>
        <v>1</v>
      </c>
      <c r="S707" s="755"/>
    </row>
    <row r="708" spans="1:19" s="756" customFormat="1" ht="21">
      <c r="A708" s="751">
        <v>666</v>
      </c>
      <c r="B708" s="751" t="s">
        <v>794</v>
      </c>
      <c r="C708" s="755" t="s">
        <v>802</v>
      </c>
      <c r="D708" s="751"/>
      <c r="E708" s="751">
        <v>1</v>
      </c>
      <c r="F708" s="751">
        <v>1</v>
      </c>
      <c r="G708" s="751"/>
      <c r="H708" s="816"/>
      <c r="I708" s="753"/>
      <c r="J708" s="753">
        <v>1</v>
      </c>
      <c r="K708" s="753"/>
      <c r="L708" s="753">
        <v>1</v>
      </c>
      <c r="M708" s="753"/>
      <c r="N708" s="753"/>
      <c r="O708" s="753"/>
      <c r="P708" s="754">
        <v>20607</v>
      </c>
      <c r="Q708" s="754">
        <v>20971</v>
      </c>
      <c r="R708" s="751">
        <f>SUM(I708:N708)/2</f>
        <v>1</v>
      </c>
      <c r="S708" s="755"/>
    </row>
    <row r="709" spans="1:19" s="756" customFormat="1" ht="21">
      <c r="A709" s="751">
        <v>667</v>
      </c>
      <c r="B709" s="751" t="s">
        <v>794</v>
      </c>
      <c r="C709" s="755" t="s">
        <v>803</v>
      </c>
      <c r="D709" s="751"/>
      <c r="E709" s="751">
        <v>1</v>
      </c>
      <c r="F709" s="751">
        <v>1</v>
      </c>
      <c r="G709" s="751"/>
      <c r="H709" s="816"/>
      <c r="I709" s="753"/>
      <c r="J709" s="753">
        <v>1</v>
      </c>
      <c r="K709" s="753"/>
      <c r="L709" s="753">
        <v>1</v>
      </c>
      <c r="M709" s="753"/>
      <c r="N709" s="753"/>
      <c r="O709" s="753"/>
      <c r="P709" s="754">
        <v>20607</v>
      </c>
      <c r="Q709" s="754">
        <v>20971</v>
      </c>
      <c r="R709" s="751">
        <f>SUM(I709:N709)/2</f>
        <v>1</v>
      </c>
      <c r="S709" s="755"/>
    </row>
    <row r="710" spans="1:19" s="756" customFormat="1" ht="21">
      <c r="A710" s="751">
        <v>668</v>
      </c>
      <c r="B710" s="751" t="s">
        <v>794</v>
      </c>
      <c r="C710" s="755" t="s">
        <v>804</v>
      </c>
      <c r="D710" s="751"/>
      <c r="E710" s="751">
        <v>1</v>
      </c>
      <c r="F710" s="751"/>
      <c r="G710" s="790">
        <v>1</v>
      </c>
      <c r="H710" s="816"/>
      <c r="I710" s="753"/>
      <c r="J710" s="753">
        <v>1</v>
      </c>
      <c r="K710" s="753"/>
      <c r="L710" s="753">
        <v>1</v>
      </c>
      <c r="M710" s="753"/>
      <c r="N710" s="753"/>
      <c r="O710" s="753"/>
      <c r="P710" s="754">
        <v>20607</v>
      </c>
      <c r="Q710" s="754">
        <v>20971</v>
      </c>
      <c r="R710" s="751">
        <f>SUM(I710:N710)/2</f>
        <v>1</v>
      </c>
      <c r="S710" s="755"/>
    </row>
    <row r="711" spans="1:19" s="756" customFormat="1" ht="21">
      <c r="A711" s="751">
        <v>669</v>
      </c>
      <c r="B711" s="751" t="s">
        <v>794</v>
      </c>
      <c r="C711" s="755" t="s">
        <v>805</v>
      </c>
      <c r="D711" s="751"/>
      <c r="E711" s="751">
        <v>1</v>
      </c>
      <c r="F711" s="751"/>
      <c r="G711" s="751">
        <v>1</v>
      </c>
      <c r="H711" s="816"/>
      <c r="I711" s="753"/>
      <c r="J711" s="753">
        <v>1</v>
      </c>
      <c r="K711" s="753"/>
      <c r="L711" s="753">
        <v>1</v>
      </c>
      <c r="M711" s="753"/>
      <c r="N711" s="753"/>
      <c r="O711" s="753"/>
      <c r="P711" s="754">
        <v>20607</v>
      </c>
      <c r="Q711" s="754">
        <v>20971</v>
      </c>
      <c r="R711" s="751">
        <f>SUM(I711:N711)/2</f>
        <v>1</v>
      </c>
      <c r="S711" s="755"/>
    </row>
    <row r="712" spans="1:19" s="756" customFormat="1" ht="21">
      <c r="A712" s="751">
        <v>670</v>
      </c>
      <c r="B712" s="751" t="s">
        <v>794</v>
      </c>
      <c r="C712" s="755" t="s">
        <v>806</v>
      </c>
      <c r="D712" s="751"/>
      <c r="E712" s="751">
        <v>1</v>
      </c>
      <c r="F712" s="751"/>
      <c r="G712" s="751">
        <v>1</v>
      </c>
      <c r="H712" s="816"/>
      <c r="I712" s="753"/>
      <c r="J712" s="753">
        <v>1</v>
      </c>
      <c r="K712" s="753"/>
      <c r="L712" s="753">
        <v>1</v>
      </c>
      <c r="M712" s="753"/>
      <c r="N712" s="753"/>
      <c r="O712" s="753"/>
      <c r="P712" s="754">
        <v>20607</v>
      </c>
      <c r="Q712" s="754">
        <v>20971</v>
      </c>
      <c r="R712" s="751">
        <f>SUM(I712:N712)/2</f>
        <v>1</v>
      </c>
      <c r="S712" s="755"/>
    </row>
    <row r="713" spans="1:19" s="756" customFormat="1" ht="21">
      <c r="A713" s="751">
        <v>671</v>
      </c>
      <c r="B713" s="751" t="s">
        <v>794</v>
      </c>
      <c r="C713" s="755" t="s">
        <v>807</v>
      </c>
      <c r="D713" s="751"/>
      <c r="E713" s="751">
        <v>1</v>
      </c>
      <c r="F713" s="751"/>
      <c r="G713" s="751">
        <v>1</v>
      </c>
      <c r="H713" s="816"/>
      <c r="I713" s="753"/>
      <c r="J713" s="753">
        <v>1</v>
      </c>
      <c r="K713" s="753"/>
      <c r="L713" s="753">
        <v>1</v>
      </c>
      <c r="M713" s="753"/>
      <c r="N713" s="753"/>
      <c r="O713" s="753"/>
      <c r="P713" s="754">
        <v>20607</v>
      </c>
      <c r="Q713" s="754">
        <v>20971</v>
      </c>
      <c r="R713" s="751">
        <f>SUM(I713:N713)/2</f>
        <v>1</v>
      </c>
      <c r="S713" s="755"/>
    </row>
    <row r="714" spans="1:19" s="756" customFormat="1" ht="21">
      <c r="A714" s="751">
        <v>672</v>
      </c>
      <c r="B714" s="751" t="s">
        <v>794</v>
      </c>
      <c r="C714" s="755" t="s">
        <v>808</v>
      </c>
      <c r="D714" s="751"/>
      <c r="E714" s="751">
        <v>1</v>
      </c>
      <c r="F714" s="751"/>
      <c r="G714" s="751">
        <v>1</v>
      </c>
      <c r="H714" s="816"/>
      <c r="I714" s="753"/>
      <c r="J714" s="753">
        <v>1</v>
      </c>
      <c r="K714" s="753"/>
      <c r="L714" s="753">
        <v>1</v>
      </c>
      <c r="M714" s="753"/>
      <c r="N714" s="753"/>
      <c r="O714" s="753"/>
      <c r="P714" s="754">
        <v>20607</v>
      </c>
      <c r="Q714" s="754">
        <v>20971</v>
      </c>
      <c r="R714" s="751">
        <f>SUM(I714:N714)/2</f>
        <v>1</v>
      </c>
      <c r="S714" s="755"/>
    </row>
    <row r="715" spans="1:19" s="756" customFormat="1" ht="21">
      <c r="A715" s="751">
        <v>673</v>
      </c>
      <c r="B715" s="751" t="s">
        <v>794</v>
      </c>
      <c r="C715" s="755" t="s">
        <v>809</v>
      </c>
      <c r="D715" s="751"/>
      <c r="E715" s="751">
        <v>1</v>
      </c>
      <c r="F715" s="751"/>
      <c r="G715" s="751">
        <v>1</v>
      </c>
      <c r="H715" s="816"/>
      <c r="I715" s="753"/>
      <c r="J715" s="753">
        <v>1</v>
      </c>
      <c r="K715" s="753"/>
      <c r="L715" s="753">
        <v>1</v>
      </c>
      <c r="M715" s="753"/>
      <c r="N715" s="753"/>
      <c r="O715" s="753"/>
      <c r="P715" s="754">
        <v>20607</v>
      </c>
      <c r="Q715" s="754">
        <v>20971</v>
      </c>
      <c r="R715" s="751">
        <f>SUM(I715:N715)/2</f>
        <v>1</v>
      </c>
      <c r="S715" s="755"/>
    </row>
    <row r="716" spans="1:19" s="756" customFormat="1" ht="21">
      <c r="A716" s="751">
        <v>674</v>
      </c>
      <c r="B716" s="751" t="s">
        <v>794</v>
      </c>
      <c r="C716" s="755" t="s">
        <v>810</v>
      </c>
      <c r="D716" s="751"/>
      <c r="E716" s="751">
        <v>1</v>
      </c>
      <c r="F716" s="751"/>
      <c r="G716" s="751">
        <v>1</v>
      </c>
      <c r="H716" s="816"/>
      <c r="I716" s="753"/>
      <c r="J716" s="753">
        <v>1</v>
      </c>
      <c r="K716" s="753"/>
      <c r="L716" s="753">
        <v>1</v>
      </c>
      <c r="M716" s="753"/>
      <c r="N716" s="753"/>
      <c r="O716" s="753"/>
      <c r="P716" s="754">
        <v>20607</v>
      </c>
      <c r="Q716" s="754">
        <v>20971</v>
      </c>
      <c r="R716" s="751">
        <f>SUM(I716:N716)/2</f>
        <v>1</v>
      </c>
      <c r="S716" s="755"/>
    </row>
    <row r="717" spans="1:19" s="756" customFormat="1" ht="21">
      <c r="A717" s="751">
        <v>675</v>
      </c>
      <c r="B717" s="751" t="s">
        <v>794</v>
      </c>
      <c r="C717" s="755" t="s">
        <v>811</v>
      </c>
      <c r="D717" s="751"/>
      <c r="E717" s="751">
        <v>1</v>
      </c>
      <c r="F717" s="751"/>
      <c r="G717" s="751">
        <v>1</v>
      </c>
      <c r="H717" s="816"/>
      <c r="I717" s="753"/>
      <c r="J717" s="753">
        <v>1</v>
      </c>
      <c r="K717" s="753"/>
      <c r="L717" s="753">
        <v>1</v>
      </c>
      <c r="M717" s="753"/>
      <c r="N717" s="753"/>
      <c r="O717" s="753"/>
      <c r="P717" s="754">
        <v>20607</v>
      </c>
      <c r="Q717" s="754">
        <v>20971</v>
      </c>
      <c r="R717" s="751">
        <f>SUM(I717:N717)/2</f>
        <v>1</v>
      </c>
      <c r="S717" s="755"/>
    </row>
    <row r="718" spans="1:19" s="756" customFormat="1" ht="21">
      <c r="A718" s="751">
        <v>679</v>
      </c>
      <c r="B718" s="751" t="s">
        <v>813</v>
      </c>
      <c r="C718" s="755" t="s">
        <v>816</v>
      </c>
      <c r="D718" s="751"/>
      <c r="E718" s="751">
        <v>1</v>
      </c>
      <c r="F718" s="751">
        <v>1</v>
      </c>
      <c r="G718" s="751"/>
      <c r="H718" s="816"/>
      <c r="I718" s="753"/>
      <c r="J718" s="753">
        <v>1</v>
      </c>
      <c r="K718" s="753"/>
      <c r="L718" s="753">
        <v>1</v>
      </c>
      <c r="M718" s="753"/>
      <c r="N718" s="753"/>
      <c r="O718" s="753"/>
      <c r="P718" s="754">
        <v>20607</v>
      </c>
      <c r="Q718" s="754">
        <v>20971</v>
      </c>
      <c r="R718" s="751">
        <f>SUM(I718:N718)/2</f>
        <v>1</v>
      </c>
      <c r="S718" s="755"/>
    </row>
    <row r="719" spans="1:19" s="756" customFormat="1" ht="21">
      <c r="A719" s="751">
        <v>681</v>
      </c>
      <c r="B719" s="751" t="s">
        <v>813</v>
      </c>
      <c r="C719" s="755" t="s">
        <v>818</v>
      </c>
      <c r="D719" s="751"/>
      <c r="E719" s="751">
        <v>1</v>
      </c>
      <c r="F719" s="751">
        <v>1</v>
      </c>
      <c r="G719" s="751"/>
      <c r="H719" s="816"/>
      <c r="I719" s="753"/>
      <c r="J719" s="753">
        <v>1</v>
      </c>
      <c r="K719" s="753"/>
      <c r="L719" s="753">
        <v>1</v>
      </c>
      <c r="M719" s="753"/>
      <c r="N719" s="753"/>
      <c r="O719" s="753"/>
      <c r="P719" s="754">
        <v>20607</v>
      </c>
      <c r="Q719" s="754">
        <v>20971</v>
      </c>
      <c r="R719" s="751">
        <f>SUM(I719:N719)/2</f>
        <v>1</v>
      </c>
      <c r="S719" s="755"/>
    </row>
    <row r="720" spans="1:19" s="756" customFormat="1" ht="21">
      <c r="A720" s="751">
        <v>682</v>
      </c>
      <c r="B720" s="751" t="s">
        <v>813</v>
      </c>
      <c r="C720" s="755" t="s">
        <v>819</v>
      </c>
      <c r="D720" s="751"/>
      <c r="E720" s="751">
        <v>1</v>
      </c>
      <c r="F720" s="751">
        <v>1</v>
      </c>
      <c r="G720" s="751"/>
      <c r="H720" s="816"/>
      <c r="I720" s="753"/>
      <c r="J720" s="753">
        <v>1</v>
      </c>
      <c r="K720" s="753"/>
      <c r="L720" s="753">
        <v>1</v>
      </c>
      <c r="M720" s="753"/>
      <c r="N720" s="753"/>
      <c r="O720" s="753"/>
      <c r="P720" s="754">
        <v>20607</v>
      </c>
      <c r="Q720" s="754">
        <v>20971</v>
      </c>
      <c r="R720" s="751">
        <f>SUM(I720:N720)/2</f>
        <v>1</v>
      </c>
      <c r="S720" s="755"/>
    </row>
    <row r="721" spans="1:19" s="756" customFormat="1" ht="21">
      <c r="A721" s="751">
        <v>683</v>
      </c>
      <c r="B721" s="751" t="s">
        <v>813</v>
      </c>
      <c r="C721" s="755" t="s">
        <v>820</v>
      </c>
      <c r="D721" s="751"/>
      <c r="E721" s="751">
        <v>1</v>
      </c>
      <c r="F721" s="751">
        <v>1</v>
      </c>
      <c r="G721" s="751"/>
      <c r="H721" s="816"/>
      <c r="I721" s="753"/>
      <c r="J721" s="753">
        <v>1</v>
      </c>
      <c r="K721" s="753"/>
      <c r="L721" s="753">
        <v>1</v>
      </c>
      <c r="M721" s="753"/>
      <c r="N721" s="753"/>
      <c r="O721" s="753"/>
      <c r="P721" s="754">
        <v>20607</v>
      </c>
      <c r="Q721" s="754">
        <v>20971</v>
      </c>
      <c r="R721" s="751">
        <f>SUM(I721:N721)/2</f>
        <v>1</v>
      </c>
      <c r="S721" s="755"/>
    </row>
    <row r="722" spans="1:19" s="756" customFormat="1" ht="21">
      <c r="A722" s="751">
        <v>684</v>
      </c>
      <c r="B722" s="751" t="s">
        <v>813</v>
      </c>
      <c r="C722" s="755" t="s">
        <v>821</v>
      </c>
      <c r="D722" s="751"/>
      <c r="E722" s="751">
        <v>1</v>
      </c>
      <c r="F722" s="751">
        <v>1</v>
      </c>
      <c r="G722" s="751"/>
      <c r="H722" s="816"/>
      <c r="I722" s="753"/>
      <c r="J722" s="753">
        <v>1</v>
      </c>
      <c r="K722" s="753"/>
      <c r="L722" s="753">
        <v>1</v>
      </c>
      <c r="M722" s="753"/>
      <c r="N722" s="753"/>
      <c r="O722" s="753"/>
      <c r="P722" s="754">
        <v>20607</v>
      </c>
      <c r="Q722" s="754">
        <v>20971</v>
      </c>
      <c r="R722" s="751">
        <f>SUM(I722:N722)/2</f>
        <v>1</v>
      </c>
      <c r="S722" s="755"/>
    </row>
    <row r="723" spans="1:19" s="756" customFormat="1" ht="21">
      <c r="A723" s="751">
        <v>685</v>
      </c>
      <c r="B723" s="751" t="s">
        <v>813</v>
      </c>
      <c r="C723" s="755" t="s">
        <v>822</v>
      </c>
      <c r="D723" s="751"/>
      <c r="E723" s="751">
        <v>1</v>
      </c>
      <c r="F723" s="751"/>
      <c r="G723" s="751">
        <v>1</v>
      </c>
      <c r="H723" s="816"/>
      <c r="I723" s="753"/>
      <c r="J723" s="753">
        <v>1</v>
      </c>
      <c r="K723" s="753"/>
      <c r="L723" s="753">
        <v>1</v>
      </c>
      <c r="M723" s="753"/>
      <c r="N723" s="753"/>
      <c r="O723" s="753"/>
      <c r="P723" s="754">
        <v>20607</v>
      </c>
      <c r="Q723" s="754">
        <v>20971</v>
      </c>
      <c r="R723" s="751">
        <f>SUM(I723:N723)/2</f>
        <v>1</v>
      </c>
      <c r="S723" s="755"/>
    </row>
    <row r="724" spans="1:19" s="756" customFormat="1" ht="21">
      <c r="A724" s="751">
        <v>686</v>
      </c>
      <c r="B724" s="751" t="s">
        <v>823</v>
      </c>
      <c r="C724" s="755" t="s">
        <v>824</v>
      </c>
      <c r="D724" s="751"/>
      <c r="E724" s="751">
        <v>1</v>
      </c>
      <c r="F724" s="751">
        <v>1</v>
      </c>
      <c r="G724" s="751"/>
      <c r="H724" s="816"/>
      <c r="I724" s="753"/>
      <c r="J724" s="753">
        <v>1</v>
      </c>
      <c r="K724" s="753"/>
      <c r="L724" s="753">
        <v>1</v>
      </c>
      <c r="M724" s="753"/>
      <c r="N724" s="753"/>
      <c r="O724" s="753"/>
      <c r="P724" s="754">
        <v>20607</v>
      </c>
      <c r="Q724" s="754">
        <v>20971</v>
      </c>
      <c r="R724" s="751">
        <f>SUM(I724:N724)/2</f>
        <v>1</v>
      </c>
      <c r="S724" s="755"/>
    </row>
    <row r="725" spans="1:19" s="756" customFormat="1" ht="21">
      <c r="A725" s="751">
        <v>687</v>
      </c>
      <c r="B725" s="751" t="s">
        <v>823</v>
      </c>
      <c r="C725" s="755" t="s">
        <v>825</v>
      </c>
      <c r="D725" s="751"/>
      <c r="E725" s="751">
        <v>1</v>
      </c>
      <c r="F725" s="751">
        <v>1</v>
      </c>
      <c r="G725" s="751"/>
      <c r="H725" s="816"/>
      <c r="I725" s="753"/>
      <c r="J725" s="753">
        <v>1</v>
      </c>
      <c r="K725" s="753"/>
      <c r="L725" s="753">
        <v>1</v>
      </c>
      <c r="M725" s="753"/>
      <c r="N725" s="753"/>
      <c r="O725" s="753"/>
      <c r="P725" s="754">
        <v>20607</v>
      </c>
      <c r="Q725" s="754">
        <v>20971</v>
      </c>
      <c r="R725" s="751">
        <f>SUM(I725:N725)/2</f>
        <v>1</v>
      </c>
      <c r="S725" s="755"/>
    </row>
    <row r="726" spans="1:19" s="756" customFormat="1" ht="21">
      <c r="A726" s="751">
        <v>688</v>
      </c>
      <c r="B726" s="751" t="s">
        <v>823</v>
      </c>
      <c r="C726" s="755" t="s">
        <v>826</v>
      </c>
      <c r="D726" s="751"/>
      <c r="E726" s="751">
        <v>1</v>
      </c>
      <c r="F726" s="751"/>
      <c r="G726" s="751">
        <v>1</v>
      </c>
      <c r="H726" s="816"/>
      <c r="I726" s="753"/>
      <c r="J726" s="753">
        <v>1</v>
      </c>
      <c r="K726" s="753"/>
      <c r="L726" s="753">
        <v>1</v>
      </c>
      <c r="M726" s="753"/>
      <c r="N726" s="753"/>
      <c r="O726" s="753"/>
      <c r="P726" s="754">
        <v>20607</v>
      </c>
      <c r="Q726" s="754">
        <v>20971</v>
      </c>
      <c r="R726" s="751">
        <f>SUM(I726:N726)/2</f>
        <v>1</v>
      </c>
      <c r="S726" s="755"/>
    </row>
    <row r="727" spans="1:19" s="756" customFormat="1" ht="21">
      <c r="A727" s="751">
        <v>691</v>
      </c>
      <c r="B727" s="751" t="s">
        <v>828</v>
      </c>
      <c r="C727" s="755" t="s">
        <v>830</v>
      </c>
      <c r="D727" s="751"/>
      <c r="E727" s="751">
        <v>1</v>
      </c>
      <c r="F727" s="751">
        <v>1</v>
      </c>
      <c r="G727" s="751"/>
      <c r="H727" s="816"/>
      <c r="I727" s="753"/>
      <c r="J727" s="753">
        <v>1</v>
      </c>
      <c r="K727" s="753"/>
      <c r="L727" s="753">
        <v>1</v>
      </c>
      <c r="M727" s="753"/>
      <c r="N727" s="753"/>
      <c r="O727" s="753"/>
      <c r="P727" s="754">
        <v>20607</v>
      </c>
      <c r="Q727" s="754">
        <v>20971</v>
      </c>
      <c r="R727" s="751">
        <f>SUM(I727:N727)/2</f>
        <v>1</v>
      </c>
      <c r="S727" s="755"/>
    </row>
    <row r="728" spans="1:19" s="756" customFormat="1" ht="21">
      <c r="A728" s="751">
        <v>692</v>
      </c>
      <c r="B728" s="751" t="s">
        <v>828</v>
      </c>
      <c r="C728" s="755" t="s">
        <v>831</v>
      </c>
      <c r="D728" s="751"/>
      <c r="E728" s="751">
        <v>1</v>
      </c>
      <c r="F728" s="751">
        <v>1</v>
      </c>
      <c r="G728" s="751"/>
      <c r="H728" s="816"/>
      <c r="I728" s="753"/>
      <c r="J728" s="753">
        <v>1</v>
      </c>
      <c r="K728" s="753"/>
      <c r="L728" s="753">
        <v>1</v>
      </c>
      <c r="M728" s="753"/>
      <c r="N728" s="753"/>
      <c r="O728" s="753"/>
      <c r="P728" s="754">
        <v>20607</v>
      </c>
      <c r="Q728" s="754">
        <v>20971</v>
      </c>
      <c r="R728" s="751">
        <f>SUM(I728:N728)/2</f>
        <v>1</v>
      </c>
      <c r="S728" s="755"/>
    </row>
    <row r="729" spans="1:19" s="756" customFormat="1" ht="21">
      <c r="A729" s="751">
        <v>693</v>
      </c>
      <c r="B729" s="751" t="s">
        <v>828</v>
      </c>
      <c r="C729" s="755" t="s">
        <v>832</v>
      </c>
      <c r="D729" s="751"/>
      <c r="E729" s="751">
        <v>1</v>
      </c>
      <c r="F729" s="751">
        <v>1</v>
      </c>
      <c r="G729" s="751"/>
      <c r="H729" s="816"/>
      <c r="I729" s="753"/>
      <c r="J729" s="753">
        <v>1</v>
      </c>
      <c r="K729" s="753"/>
      <c r="L729" s="753">
        <v>1</v>
      </c>
      <c r="M729" s="753"/>
      <c r="N729" s="753"/>
      <c r="O729" s="753"/>
      <c r="P729" s="754">
        <v>20607</v>
      </c>
      <c r="Q729" s="754">
        <v>20971</v>
      </c>
      <c r="R729" s="751">
        <f>SUM(I729:N729)/2</f>
        <v>1</v>
      </c>
      <c r="S729" s="755"/>
    </row>
    <row r="730" spans="1:19" s="756" customFormat="1" ht="21">
      <c r="A730" s="751">
        <v>694</v>
      </c>
      <c r="B730" s="751" t="s">
        <v>828</v>
      </c>
      <c r="C730" s="755" t="s">
        <v>833</v>
      </c>
      <c r="D730" s="751"/>
      <c r="E730" s="751">
        <v>1</v>
      </c>
      <c r="F730" s="751">
        <v>1</v>
      </c>
      <c r="G730" s="751"/>
      <c r="H730" s="816"/>
      <c r="I730" s="753"/>
      <c r="J730" s="753">
        <v>1</v>
      </c>
      <c r="K730" s="753"/>
      <c r="L730" s="753">
        <v>1</v>
      </c>
      <c r="M730" s="753"/>
      <c r="N730" s="753"/>
      <c r="O730" s="753"/>
      <c r="P730" s="754">
        <v>20607</v>
      </c>
      <c r="Q730" s="754">
        <v>20971</v>
      </c>
      <c r="R730" s="751">
        <f>SUM(I730:N730)/2</f>
        <v>1</v>
      </c>
      <c r="S730" s="755"/>
    </row>
    <row r="731" spans="1:19" s="756" customFormat="1" ht="21">
      <c r="A731" s="751">
        <v>696</v>
      </c>
      <c r="B731" s="751" t="s">
        <v>828</v>
      </c>
      <c r="C731" s="755" t="s">
        <v>835</v>
      </c>
      <c r="D731" s="751"/>
      <c r="E731" s="751">
        <v>1</v>
      </c>
      <c r="F731" s="751"/>
      <c r="G731" s="751">
        <v>1</v>
      </c>
      <c r="H731" s="816"/>
      <c r="I731" s="753"/>
      <c r="J731" s="753">
        <v>1</v>
      </c>
      <c r="K731" s="753"/>
      <c r="L731" s="753">
        <v>1</v>
      </c>
      <c r="M731" s="753"/>
      <c r="N731" s="753"/>
      <c r="O731" s="753"/>
      <c r="P731" s="754">
        <v>20607</v>
      </c>
      <c r="Q731" s="754">
        <v>20971</v>
      </c>
      <c r="R731" s="751">
        <f>SUM(I731:N731)/2</f>
        <v>1</v>
      </c>
      <c r="S731" s="755"/>
    </row>
    <row r="732" spans="1:19" s="756" customFormat="1" ht="21">
      <c r="A732" s="751">
        <v>697</v>
      </c>
      <c r="B732" s="751" t="s">
        <v>828</v>
      </c>
      <c r="C732" s="755" t="s">
        <v>836</v>
      </c>
      <c r="D732" s="751"/>
      <c r="E732" s="751">
        <v>1</v>
      </c>
      <c r="F732" s="751"/>
      <c r="G732" s="751">
        <v>1</v>
      </c>
      <c r="H732" s="816"/>
      <c r="I732" s="753"/>
      <c r="J732" s="753">
        <v>1</v>
      </c>
      <c r="K732" s="753"/>
      <c r="L732" s="753">
        <v>1</v>
      </c>
      <c r="M732" s="753"/>
      <c r="N732" s="753"/>
      <c r="O732" s="753"/>
      <c r="P732" s="754">
        <v>20607</v>
      </c>
      <c r="Q732" s="754">
        <v>20971</v>
      </c>
      <c r="R732" s="751">
        <f>SUM(I732:N732)/2</f>
        <v>1</v>
      </c>
      <c r="S732" s="755"/>
    </row>
    <row r="733" spans="1:19" s="756" customFormat="1" ht="21">
      <c r="A733" s="751">
        <v>698</v>
      </c>
      <c r="B733" s="751" t="s">
        <v>828</v>
      </c>
      <c r="C733" s="755" t="s">
        <v>837</v>
      </c>
      <c r="D733" s="751"/>
      <c r="E733" s="751">
        <v>1</v>
      </c>
      <c r="F733" s="751"/>
      <c r="G733" s="751">
        <v>1</v>
      </c>
      <c r="H733" s="816"/>
      <c r="I733" s="753"/>
      <c r="J733" s="753">
        <v>1</v>
      </c>
      <c r="K733" s="753"/>
      <c r="L733" s="753">
        <v>1</v>
      </c>
      <c r="M733" s="753"/>
      <c r="N733" s="753"/>
      <c r="O733" s="753"/>
      <c r="P733" s="754">
        <v>20607</v>
      </c>
      <c r="Q733" s="754">
        <v>20971</v>
      </c>
      <c r="R733" s="751">
        <f>SUM(I733:N733)/2</f>
        <v>1</v>
      </c>
      <c r="S733" s="755"/>
    </row>
    <row r="734" spans="1:19" s="756" customFormat="1" ht="21">
      <c r="A734" s="751">
        <v>699</v>
      </c>
      <c r="B734" s="751" t="s">
        <v>828</v>
      </c>
      <c r="C734" s="755" t="s">
        <v>838</v>
      </c>
      <c r="D734" s="751"/>
      <c r="E734" s="751">
        <v>1</v>
      </c>
      <c r="F734" s="751"/>
      <c r="G734" s="751">
        <v>1</v>
      </c>
      <c r="H734" s="816"/>
      <c r="I734" s="753"/>
      <c r="J734" s="753">
        <v>1</v>
      </c>
      <c r="K734" s="753"/>
      <c r="L734" s="753">
        <v>1</v>
      </c>
      <c r="M734" s="753"/>
      <c r="N734" s="753"/>
      <c r="O734" s="753"/>
      <c r="P734" s="754">
        <v>20607</v>
      </c>
      <c r="Q734" s="754">
        <v>20971</v>
      </c>
      <c r="R734" s="751">
        <f>SUM(I734:N734)/2</f>
        <v>1</v>
      </c>
      <c r="S734" s="755"/>
    </row>
    <row r="735" spans="1:22" s="756" customFormat="1" ht="21">
      <c r="A735" s="751">
        <v>659</v>
      </c>
      <c r="B735" s="751" t="s">
        <v>794</v>
      </c>
      <c r="C735" s="755" t="s">
        <v>795</v>
      </c>
      <c r="D735" s="751"/>
      <c r="E735" s="751">
        <v>1</v>
      </c>
      <c r="F735" s="751">
        <v>1</v>
      </c>
      <c r="G735" s="751"/>
      <c r="H735" s="816"/>
      <c r="I735" s="753"/>
      <c r="J735" s="753">
        <v>1</v>
      </c>
      <c r="K735" s="753"/>
      <c r="L735" s="753"/>
      <c r="M735" s="753">
        <v>1</v>
      </c>
      <c r="N735" s="753"/>
      <c r="O735" s="753"/>
      <c r="P735" s="754">
        <v>20607</v>
      </c>
      <c r="Q735" s="754">
        <v>20971</v>
      </c>
      <c r="R735" s="751">
        <f>SUM(I735:N735)/2</f>
        <v>1</v>
      </c>
      <c r="S735" s="755"/>
      <c r="V735" s="768">
        <f>SUM(M735:M743)</f>
        <v>9</v>
      </c>
    </row>
    <row r="736" spans="1:19" s="756" customFormat="1" ht="21">
      <c r="A736" s="751">
        <v>660</v>
      </c>
      <c r="B736" s="751" t="s">
        <v>794</v>
      </c>
      <c r="C736" s="755" t="s">
        <v>796</v>
      </c>
      <c r="D736" s="751"/>
      <c r="E736" s="751">
        <v>1</v>
      </c>
      <c r="F736" s="751">
        <v>1</v>
      </c>
      <c r="G736" s="751"/>
      <c r="H736" s="816"/>
      <c r="I736" s="753"/>
      <c r="J736" s="753">
        <v>1</v>
      </c>
      <c r="K736" s="753"/>
      <c r="L736" s="753"/>
      <c r="M736" s="753">
        <v>1</v>
      </c>
      <c r="N736" s="753"/>
      <c r="O736" s="753"/>
      <c r="P736" s="754">
        <v>20607</v>
      </c>
      <c r="Q736" s="754">
        <v>20971</v>
      </c>
      <c r="R736" s="751">
        <f>SUM(I736:N736)/2</f>
        <v>1</v>
      </c>
      <c r="S736" s="755"/>
    </row>
    <row r="737" spans="1:19" s="756" customFormat="1" ht="21">
      <c r="A737" s="751">
        <v>661</v>
      </c>
      <c r="B737" s="751" t="s">
        <v>794</v>
      </c>
      <c r="C737" s="755" t="s">
        <v>797</v>
      </c>
      <c r="D737" s="751"/>
      <c r="E737" s="751">
        <v>1</v>
      </c>
      <c r="F737" s="751">
        <v>1</v>
      </c>
      <c r="G737" s="751"/>
      <c r="H737" s="816"/>
      <c r="I737" s="753"/>
      <c r="J737" s="753">
        <v>1</v>
      </c>
      <c r="K737" s="753"/>
      <c r="L737" s="753"/>
      <c r="M737" s="753">
        <v>1</v>
      </c>
      <c r="N737" s="753"/>
      <c r="O737" s="753"/>
      <c r="P737" s="754">
        <v>20607</v>
      </c>
      <c r="Q737" s="754">
        <v>20971</v>
      </c>
      <c r="R737" s="751">
        <f>SUM(I737:N737)/2</f>
        <v>1</v>
      </c>
      <c r="S737" s="755"/>
    </row>
    <row r="738" spans="1:19" s="756" customFormat="1" ht="21">
      <c r="A738" s="751">
        <v>662</v>
      </c>
      <c r="B738" s="751" t="s">
        <v>794</v>
      </c>
      <c r="C738" s="755" t="s">
        <v>798</v>
      </c>
      <c r="D738" s="751"/>
      <c r="E738" s="751">
        <v>1</v>
      </c>
      <c r="F738" s="751">
        <v>1</v>
      </c>
      <c r="G738" s="751"/>
      <c r="H738" s="816"/>
      <c r="I738" s="753"/>
      <c r="J738" s="753">
        <v>1</v>
      </c>
      <c r="K738" s="753"/>
      <c r="L738" s="753"/>
      <c r="M738" s="753">
        <v>1</v>
      </c>
      <c r="N738" s="753"/>
      <c r="O738" s="753"/>
      <c r="P738" s="754">
        <v>20607</v>
      </c>
      <c r="Q738" s="754">
        <v>20971</v>
      </c>
      <c r="R738" s="751">
        <f>SUM(I738:N738)/2</f>
        <v>1</v>
      </c>
      <c r="S738" s="755"/>
    </row>
    <row r="739" spans="1:19" s="756" customFormat="1" ht="21">
      <c r="A739" s="751">
        <v>663</v>
      </c>
      <c r="B739" s="751" t="s">
        <v>794</v>
      </c>
      <c r="C739" s="755" t="s">
        <v>799</v>
      </c>
      <c r="D739" s="751"/>
      <c r="E739" s="751">
        <v>1</v>
      </c>
      <c r="F739" s="751">
        <v>1</v>
      </c>
      <c r="G739" s="751"/>
      <c r="H739" s="816"/>
      <c r="I739" s="753"/>
      <c r="J739" s="753">
        <v>1</v>
      </c>
      <c r="K739" s="753"/>
      <c r="L739" s="753"/>
      <c r="M739" s="753">
        <v>1</v>
      </c>
      <c r="N739" s="753"/>
      <c r="O739" s="753"/>
      <c r="P739" s="754">
        <v>20607</v>
      </c>
      <c r="Q739" s="754">
        <v>20971</v>
      </c>
      <c r="R739" s="751">
        <f>SUM(I739:N739)/2</f>
        <v>1</v>
      </c>
      <c r="S739" s="755"/>
    </row>
    <row r="740" spans="1:19" s="756" customFormat="1" ht="21">
      <c r="A740" s="751">
        <v>677</v>
      </c>
      <c r="B740" s="751" t="s">
        <v>813</v>
      </c>
      <c r="C740" s="755" t="s">
        <v>814</v>
      </c>
      <c r="D740" s="751"/>
      <c r="E740" s="751">
        <v>1</v>
      </c>
      <c r="F740" s="751">
        <v>1</v>
      </c>
      <c r="G740" s="751"/>
      <c r="H740" s="816"/>
      <c r="I740" s="753"/>
      <c r="J740" s="753">
        <v>1</v>
      </c>
      <c r="K740" s="753"/>
      <c r="L740" s="753"/>
      <c r="M740" s="753">
        <v>1</v>
      </c>
      <c r="N740" s="753"/>
      <c r="O740" s="753"/>
      <c r="P740" s="754">
        <v>20607</v>
      </c>
      <c r="Q740" s="754">
        <v>20971</v>
      </c>
      <c r="R740" s="751">
        <f>SUM(I740:N740)/2</f>
        <v>1</v>
      </c>
      <c r="S740" s="755"/>
    </row>
    <row r="741" spans="1:19" s="756" customFormat="1" ht="21">
      <c r="A741" s="751">
        <v>678</v>
      </c>
      <c r="B741" s="751" t="s">
        <v>813</v>
      </c>
      <c r="C741" s="755" t="s">
        <v>815</v>
      </c>
      <c r="D741" s="751"/>
      <c r="E741" s="751">
        <v>1</v>
      </c>
      <c r="F741" s="751">
        <v>1</v>
      </c>
      <c r="G741" s="751"/>
      <c r="H741" s="816"/>
      <c r="I741" s="753"/>
      <c r="J741" s="753">
        <v>1</v>
      </c>
      <c r="K741" s="753"/>
      <c r="L741" s="753"/>
      <c r="M741" s="753">
        <v>1</v>
      </c>
      <c r="N741" s="753"/>
      <c r="O741" s="753"/>
      <c r="P741" s="754">
        <v>20607</v>
      </c>
      <c r="Q741" s="754">
        <v>20971</v>
      </c>
      <c r="R741" s="751">
        <f>SUM(I741:N741)/2</f>
        <v>1</v>
      </c>
      <c r="S741" s="755"/>
    </row>
    <row r="742" spans="1:19" s="756" customFormat="1" ht="21">
      <c r="A742" s="751">
        <v>680</v>
      </c>
      <c r="B742" s="751" t="s">
        <v>813</v>
      </c>
      <c r="C742" s="755" t="s">
        <v>817</v>
      </c>
      <c r="D742" s="751"/>
      <c r="E742" s="751">
        <v>1</v>
      </c>
      <c r="F742" s="751">
        <v>1</v>
      </c>
      <c r="G742" s="751"/>
      <c r="H742" s="816"/>
      <c r="I742" s="753"/>
      <c r="J742" s="753">
        <v>1</v>
      </c>
      <c r="K742" s="753"/>
      <c r="L742" s="753"/>
      <c r="M742" s="753">
        <v>1</v>
      </c>
      <c r="N742" s="753"/>
      <c r="O742" s="753"/>
      <c r="P742" s="754">
        <v>20607</v>
      </c>
      <c r="Q742" s="754">
        <v>20971</v>
      </c>
      <c r="R742" s="751">
        <f>SUM(I742:N742)/2</f>
        <v>1</v>
      </c>
      <c r="S742" s="755"/>
    </row>
    <row r="743" spans="1:19" s="756" customFormat="1" ht="21">
      <c r="A743" s="751">
        <v>690</v>
      </c>
      <c r="B743" s="751" t="s">
        <v>828</v>
      </c>
      <c r="C743" s="755" t="s">
        <v>829</v>
      </c>
      <c r="D743" s="751"/>
      <c r="E743" s="751">
        <v>1</v>
      </c>
      <c r="F743" s="751">
        <v>1</v>
      </c>
      <c r="G743" s="751"/>
      <c r="H743" s="816"/>
      <c r="I743" s="753"/>
      <c r="J743" s="753">
        <v>1</v>
      </c>
      <c r="K743" s="753"/>
      <c r="L743" s="753"/>
      <c r="M743" s="753">
        <v>1</v>
      </c>
      <c r="N743" s="753"/>
      <c r="O743" s="753"/>
      <c r="P743" s="754">
        <v>20607</v>
      </c>
      <c r="Q743" s="754">
        <v>20971</v>
      </c>
      <c r="R743" s="751">
        <f>SUM(I743:N743)/2</f>
        <v>1</v>
      </c>
      <c r="S743" s="755"/>
    </row>
    <row r="744" spans="1:19" s="756" customFormat="1" ht="21">
      <c r="A744" s="751">
        <v>695</v>
      </c>
      <c r="B744" s="751" t="s">
        <v>828</v>
      </c>
      <c r="C744" s="755" t="s">
        <v>834</v>
      </c>
      <c r="D744" s="751"/>
      <c r="E744" s="751">
        <v>1</v>
      </c>
      <c r="F744" s="751">
        <v>1</v>
      </c>
      <c r="G744" s="751"/>
      <c r="H744" s="816"/>
      <c r="I744" s="753"/>
      <c r="J744" s="753"/>
      <c r="K744" s="753">
        <v>1</v>
      </c>
      <c r="L744" s="753">
        <v>1</v>
      </c>
      <c r="M744" s="753"/>
      <c r="N744" s="753"/>
      <c r="O744" s="753"/>
      <c r="P744" s="754">
        <v>20607</v>
      </c>
      <c r="Q744" s="754">
        <v>20971</v>
      </c>
      <c r="R744" s="751">
        <f>SUM(I744:N744)/2</f>
        <v>1</v>
      </c>
      <c r="S744" s="755"/>
    </row>
    <row r="745" spans="1:19" ht="21">
      <c r="A745" s="728" t="s">
        <v>63</v>
      </c>
      <c r="B745" s="729"/>
      <c r="C745" s="730"/>
      <c r="D745" s="210">
        <f aca="true" t="shared" si="7" ref="D745:O745">SUM(D685:D744)</f>
        <v>16</v>
      </c>
      <c r="E745" s="210">
        <f t="shared" si="7"/>
        <v>44</v>
      </c>
      <c r="F745" s="210">
        <f t="shared" si="7"/>
        <v>33</v>
      </c>
      <c r="G745" s="210">
        <f t="shared" si="7"/>
        <v>28</v>
      </c>
      <c r="H745" s="817">
        <f t="shared" si="7"/>
        <v>0</v>
      </c>
      <c r="I745" s="210">
        <f t="shared" si="7"/>
        <v>2</v>
      </c>
      <c r="J745" s="210">
        <f t="shared" si="7"/>
        <v>51.5</v>
      </c>
      <c r="K745" s="210">
        <f t="shared" si="7"/>
        <v>2</v>
      </c>
      <c r="L745" s="210">
        <f t="shared" si="7"/>
        <v>45.5</v>
      </c>
      <c r="M745" s="210">
        <f t="shared" si="7"/>
        <v>10</v>
      </c>
      <c r="N745" s="210">
        <f t="shared" si="7"/>
        <v>0</v>
      </c>
      <c r="O745" s="210">
        <f t="shared" si="7"/>
        <v>0</v>
      </c>
      <c r="P745" s="210"/>
      <c r="Q745" s="210"/>
      <c r="R745" s="210">
        <f>SUM(R685:R744)</f>
        <v>55.5</v>
      </c>
      <c r="S745" s="211"/>
    </row>
    <row r="746" spans="1:19" ht="21">
      <c r="A746" s="744" t="s">
        <v>1041</v>
      </c>
      <c r="B746" s="745"/>
      <c r="C746" s="745"/>
      <c r="D746" s="745"/>
      <c r="E746" s="745"/>
      <c r="F746" s="745"/>
      <c r="G746" s="745"/>
      <c r="H746" s="745"/>
      <c r="I746" s="745"/>
      <c r="J746" s="745"/>
      <c r="K746" s="745"/>
      <c r="L746" s="745"/>
      <c r="M746" s="745"/>
      <c r="N746" s="745"/>
      <c r="O746" s="745"/>
      <c r="P746" s="745"/>
      <c r="Q746" s="745"/>
      <c r="R746" s="745"/>
      <c r="S746" s="746"/>
    </row>
    <row r="747" spans="1:22" ht="21">
      <c r="A747" s="31">
        <v>739</v>
      </c>
      <c r="B747" s="31" t="s">
        <v>889</v>
      </c>
      <c r="C747" s="58" t="s">
        <v>882</v>
      </c>
      <c r="D747" s="95">
        <v>1</v>
      </c>
      <c r="E747" s="95"/>
      <c r="F747" s="95">
        <v>1</v>
      </c>
      <c r="G747" s="95"/>
      <c r="H747" s="818"/>
      <c r="I747" s="120">
        <v>0</v>
      </c>
      <c r="J747" s="120"/>
      <c r="K747" s="120"/>
      <c r="L747" s="120">
        <v>0</v>
      </c>
      <c r="M747" s="120"/>
      <c r="N747" s="120"/>
      <c r="O747" s="120"/>
      <c r="P747" s="89" t="s">
        <v>883</v>
      </c>
      <c r="Q747" s="89" t="s">
        <v>861</v>
      </c>
      <c r="R747" s="31">
        <f>SUM(I747:N747)/2</f>
        <v>0</v>
      </c>
      <c r="S747" s="58"/>
      <c r="V747" s="759">
        <f>SUM(L747:L761)</f>
        <v>9.5</v>
      </c>
    </row>
    <row r="748" spans="1:19" ht="21">
      <c r="A748" s="31">
        <v>740</v>
      </c>
      <c r="B748" s="31" t="s">
        <v>889</v>
      </c>
      <c r="C748" s="58" t="s">
        <v>884</v>
      </c>
      <c r="D748" s="95">
        <v>1</v>
      </c>
      <c r="E748" s="95"/>
      <c r="F748" s="95">
        <v>1</v>
      </c>
      <c r="G748" s="95"/>
      <c r="H748" s="818"/>
      <c r="I748" s="120">
        <v>0</v>
      </c>
      <c r="J748" s="120"/>
      <c r="K748" s="120"/>
      <c r="L748" s="120">
        <v>0</v>
      </c>
      <c r="M748" s="120"/>
      <c r="N748" s="120"/>
      <c r="O748" s="120"/>
      <c r="P748" s="89" t="s">
        <v>883</v>
      </c>
      <c r="Q748" s="89" t="s">
        <v>861</v>
      </c>
      <c r="R748" s="31">
        <f>SUM(I748:N748)/2</f>
        <v>0</v>
      </c>
      <c r="S748" s="58"/>
    </row>
    <row r="749" spans="1:19" ht="21">
      <c r="A749" s="31">
        <v>741</v>
      </c>
      <c r="B749" s="31" t="s">
        <v>889</v>
      </c>
      <c r="C749" s="58" t="s">
        <v>885</v>
      </c>
      <c r="D749" s="95">
        <v>1</v>
      </c>
      <c r="E749" s="95"/>
      <c r="F749" s="95">
        <v>1</v>
      </c>
      <c r="G749" s="95"/>
      <c r="H749" s="818"/>
      <c r="I749" s="120">
        <v>0</v>
      </c>
      <c r="J749" s="120"/>
      <c r="K749" s="120"/>
      <c r="L749" s="120">
        <v>0</v>
      </c>
      <c r="M749" s="120"/>
      <c r="N749" s="120"/>
      <c r="O749" s="120"/>
      <c r="P749" s="89" t="s">
        <v>883</v>
      </c>
      <c r="Q749" s="89" t="s">
        <v>861</v>
      </c>
      <c r="R749" s="31">
        <f>SUM(I749:N749)/2</f>
        <v>0</v>
      </c>
      <c r="S749" s="58"/>
    </row>
    <row r="750" spans="1:19" ht="21">
      <c r="A750" s="31">
        <v>742</v>
      </c>
      <c r="B750" s="31" t="s">
        <v>889</v>
      </c>
      <c r="C750" s="58" t="s">
        <v>886</v>
      </c>
      <c r="D750" s="95">
        <v>1</v>
      </c>
      <c r="E750" s="95"/>
      <c r="F750" s="95">
        <v>1</v>
      </c>
      <c r="G750" s="95"/>
      <c r="H750" s="818"/>
      <c r="I750" s="120">
        <v>0</v>
      </c>
      <c r="J750" s="120"/>
      <c r="K750" s="120"/>
      <c r="L750" s="120">
        <v>0</v>
      </c>
      <c r="M750" s="120"/>
      <c r="N750" s="120"/>
      <c r="O750" s="120"/>
      <c r="P750" s="89" t="s">
        <v>887</v>
      </c>
      <c r="Q750" s="89" t="s">
        <v>861</v>
      </c>
      <c r="R750" s="31">
        <f>SUM(I750:N750)/2</f>
        <v>0</v>
      </c>
      <c r="S750" s="58"/>
    </row>
    <row r="751" spans="1:19" ht="21">
      <c r="A751" s="31">
        <v>743</v>
      </c>
      <c r="B751" s="31" t="s">
        <v>889</v>
      </c>
      <c r="C751" s="58" t="s">
        <v>888</v>
      </c>
      <c r="D751" s="95">
        <v>1</v>
      </c>
      <c r="E751" s="95"/>
      <c r="F751" s="95">
        <v>1</v>
      </c>
      <c r="G751" s="95"/>
      <c r="H751" s="818"/>
      <c r="I751" s="120">
        <v>0</v>
      </c>
      <c r="J751" s="120"/>
      <c r="K751" s="120"/>
      <c r="L751" s="120">
        <v>0</v>
      </c>
      <c r="M751" s="120"/>
      <c r="N751" s="120"/>
      <c r="O751" s="120"/>
      <c r="P751" s="89" t="s">
        <v>883</v>
      </c>
      <c r="Q751" s="89" t="s">
        <v>861</v>
      </c>
      <c r="R751" s="31">
        <f>SUM(I751:N751)/2</f>
        <v>0</v>
      </c>
      <c r="S751" s="58"/>
    </row>
    <row r="752" spans="1:19" ht="21">
      <c r="A752" s="31">
        <v>738</v>
      </c>
      <c r="B752" s="31" t="s">
        <v>889</v>
      </c>
      <c r="C752" s="58" t="s">
        <v>880</v>
      </c>
      <c r="D752" s="95">
        <v>1</v>
      </c>
      <c r="E752" s="95"/>
      <c r="F752" s="95">
        <v>1</v>
      </c>
      <c r="G752" s="95"/>
      <c r="H752" s="818"/>
      <c r="I752" s="120">
        <v>0.5</v>
      </c>
      <c r="J752" s="120"/>
      <c r="K752" s="120"/>
      <c r="L752" s="120">
        <v>0.5</v>
      </c>
      <c r="M752" s="120"/>
      <c r="N752" s="120"/>
      <c r="O752" s="120"/>
      <c r="P752" s="89" t="s">
        <v>881</v>
      </c>
      <c r="Q752" s="89" t="s">
        <v>861</v>
      </c>
      <c r="R752" s="31">
        <f>SUM(I752:N752)/2</f>
        <v>0.5</v>
      </c>
      <c r="S752" s="58"/>
    </row>
    <row r="753" spans="1:19" ht="21">
      <c r="A753" s="31">
        <v>720</v>
      </c>
      <c r="B753" s="31" t="s">
        <v>889</v>
      </c>
      <c r="C753" s="58" t="s">
        <v>862</v>
      </c>
      <c r="D753" s="95">
        <v>1</v>
      </c>
      <c r="E753" s="95"/>
      <c r="F753" s="95">
        <v>1</v>
      </c>
      <c r="G753" s="95"/>
      <c r="H753" s="818"/>
      <c r="I753" s="120">
        <v>1</v>
      </c>
      <c r="J753" s="120"/>
      <c r="K753" s="120"/>
      <c r="L753" s="120">
        <v>1</v>
      </c>
      <c r="M753" s="120"/>
      <c r="N753" s="120"/>
      <c r="O753" s="120"/>
      <c r="P753" s="89" t="s">
        <v>860</v>
      </c>
      <c r="Q753" s="89" t="s">
        <v>861</v>
      </c>
      <c r="R753" s="31">
        <f>SUM(I753:N753)/2</f>
        <v>1</v>
      </c>
      <c r="S753" s="58"/>
    </row>
    <row r="754" spans="1:19" ht="21">
      <c r="A754" s="31">
        <v>721</v>
      </c>
      <c r="B754" s="31" t="s">
        <v>889</v>
      </c>
      <c r="C754" s="58" t="s">
        <v>863</v>
      </c>
      <c r="D754" s="95">
        <v>1</v>
      </c>
      <c r="E754" s="95"/>
      <c r="F754" s="95">
        <v>1</v>
      </c>
      <c r="G754" s="95"/>
      <c r="H754" s="818"/>
      <c r="I754" s="120">
        <v>1</v>
      </c>
      <c r="J754" s="120"/>
      <c r="K754" s="120"/>
      <c r="L754" s="120">
        <v>1</v>
      </c>
      <c r="M754" s="120"/>
      <c r="N754" s="120"/>
      <c r="O754" s="120"/>
      <c r="P754" s="89" t="s">
        <v>860</v>
      </c>
      <c r="Q754" s="89" t="s">
        <v>861</v>
      </c>
      <c r="R754" s="31">
        <f>SUM(I754:N754)/2</f>
        <v>1</v>
      </c>
      <c r="S754" s="58"/>
    </row>
    <row r="755" spans="1:19" ht="25.5" customHeight="1">
      <c r="A755" s="31">
        <v>722</v>
      </c>
      <c r="B755" s="31" t="s">
        <v>889</v>
      </c>
      <c r="C755" s="64" t="s">
        <v>864</v>
      </c>
      <c r="D755" s="95">
        <v>1</v>
      </c>
      <c r="E755" s="95"/>
      <c r="F755" s="95">
        <v>1</v>
      </c>
      <c r="G755" s="95"/>
      <c r="H755" s="818">
        <v>1</v>
      </c>
      <c r="I755" s="120">
        <v>1</v>
      </c>
      <c r="J755" s="120"/>
      <c r="K755" s="120"/>
      <c r="L755" s="120">
        <v>1</v>
      </c>
      <c r="M755" s="120"/>
      <c r="N755" s="120"/>
      <c r="O755" s="120"/>
      <c r="P755" s="119" t="s">
        <v>860</v>
      </c>
      <c r="Q755" s="89" t="s">
        <v>861</v>
      </c>
      <c r="R755" s="31">
        <f>SUM(I755:N755)/2</f>
        <v>1</v>
      </c>
      <c r="S755" s="88" t="s">
        <v>942</v>
      </c>
    </row>
    <row r="756" spans="1:19" ht="21">
      <c r="A756" s="31">
        <v>725</v>
      </c>
      <c r="B756" s="31" t="s">
        <v>889</v>
      </c>
      <c r="C756" s="58" t="s">
        <v>867</v>
      </c>
      <c r="D756" s="95">
        <v>1</v>
      </c>
      <c r="E756" s="95"/>
      <c r="F756" s="95">
        <v>1</v>
      </c>
      <c r="G756" s="95"/>
      <c r="H756" s="818"/>
      <c r="I756" s="120">
        <v>1</v>
      </c>
      <c r="J756" s="120"/>
      <c r="K756" s="120"/>
      <c r="L756" s="120">
        <v>1</v>
      </c>
      <c r="M756" s="120"/>
      <c r="N756" s="120"/>
      <c r="O756" s="120"/>
      <c r="P756" s="89" t="s">
        <v>860</v>
      </c>
      <c r="Q756" s="89" t="s">
        <v>861</v>
      </c>
      <c r="R756" s="31">
        <f>SUM(I756:N756)/2</f>
        <v>1</v>
      </c>
      <c r="S756" s="58"/>
    </row>
    <row r="757" spans="1:19" ht="21">
      <c r="A757" s="31">
        <v>726</v>
      </c>
      <c r="B757" s="31" t="s">
        <v>889</v>
      </c>
      <c r="C757" s="58" t="s">
        <v>868</v>
      </c>
      <c r="D757" s="95">
        <v>1</v>
      </c>
      <c r="E757" s="95"/>
      <c r="F757" s="95">
        <v>1</v>
      </c>
      <c r="G757" s="95"/>
      <c r="H757" s="818"/>
      <c r="I757" s="120">
        <v>1</v>
      </c>
      <c r="J757" s="120"/>
      <c r="K757" s="120"/>
      <c r="L757" s="120">
        <v>1</v>
      </c>
      <c r="M757" s="120"/>
      <c r="N757" s="120"/>
      <c r="O757" s="120"/>
      <c r="P757" s="89" t="s">
        <v>860</v>
      </c>
      <c r="Q757" s="89" t="s">
        <v>861</v>
      </c>
      <c r="R757" s="31">
        <f>SUM(I757:N757)/2</f>
        <v>1</v>
      </c>
      <c r="S757" s="58"/>
    </row>
    <row r="758" spans="1:19" ht="21">
      <c r="A758" s="31">
        <v>733</v>
      </c>
      <c r="B758" s="31" t="s">
        <v>889</v>
      </c>
      <c r="C758" s="58" t="s">
        <v>875</v>
      </c>
      <c r="D758" s="95">
        <v>1</v>
      </c>
      <c r="E758" s="95"/>
      <c r="F758" s="95">
        <v>1</v>
      </c>
      <c r="G758" s="95"/>
      <c r="H758" s="818"/>
      <c r="I758" s="120">
        <v>1</v>
      </c>
      <c r="J758" s="120"/>
      <c r="K758" s="120"/>
      <c r="L758" s="120">
        <v>1</v>
      </c>
      <c r="M758" s="120"/>
      <c r="N758" s="120"/>
      <c r="O758" s="120"/>
      <c r="P758" s="89" t="s">
        <v>860</v>
      </c>
      <c r="Q758" s="89" t="s">
        <v>861</v>
      </c>
      <c r="R758" s="31">
        <f>SUM(I758:N758)/2</f>
        <v>1</v>
      </c>
      <c r="S758" s="58"/>
    </row>
    <row r="759" spans="1:19" ht="21">
      <c r="A759" s="31">
        <v>734</v>
      </c>
      <c r="B759" s="31" t="s">
        <v>889</v>
      </c>
      <c r="C759" s="58" t="s">
        <v>876</v>
      </c>
      <c r="D759" s="95">
        <v>1</v>
      </c>
      <c r="E759" s="95"/>
      <c r="F759" s="95">
        <v>1</v>
      </c>
      <c r="G759" s="95"/>
      <c r="H759" s="818"/>
      <c r="I759" s="120">
        <v>1</v>
      </c>
      <c r="J759" s="120"/>
      <c r="K759" s="120"/>
      <c r="L759" s="120">
        <v>1</v>
      </c>
      <c r="M759" s="120"/>
      <c r="N759" s="120"/>
      <c r="O759" s="120"/>
      <c r="P759" s="89" t="s">
        <v>860</v>
      </c>
      <c r="Q759" s="89" t="s">
        <v>861</v>
      </c>
      <c r="R759" s="31">
        <f>SUM(I759:N759)/2</f>
        <v>1</v>
      </c>
      <c r="S759" s="58"/>
    </row>
    <row r="760" spans="1:19" ht="21">
      <c r="A760" s="31">
        <v>736</v>
      </c>
      <c r="B760" s="31" t="s">
        <v>889</v>
      </c>
      <c r="C760" s="58" t="s">
        <v>878</v>
      </c>
      <c r="D760" s="95">
        <v>1</v>
      </c>
      <c r="E760" s="95"/>
      <c r="F760" s="95">
        <v>1</v>
      </c>
      <c r="G760" s="95"/>
      <c r="H760" s="818"/>
      <c r="I760" s="120">
        <v>1</v>
      </c>
      <c r="J760" s="120"/>
      <c r="K760" s="120"/>
      <c r="L760" s="120">
        <v>1</v>
      </c>
      <c r="M760" s="120"/>
      <c r="N760" s="120"/>
      <c r="O760" s="120"/>
      <c r="P760" s="89" t="s">
        <v>860</v>
      </c>
      <c r="Q760" s="89" t="s">
        <v>861</v>
      </c>
      <c r="R760" s="31">
        <f>SUM(I760:N760)/2</f>
        <v>1</v>
      </c>
      <c r="S760" s="58"/>
    </row>
    <row r="761" spans="1:19" ht="21">
      <c r="A761" s="31">
        <v>737</v>
      </c>
      <c r="B761" s="31" t="s">
        <v>889</v>
      </c>
      <c r="C761" s="58" t="s">
        <v>879</v>
      </c>
      <c r="D761" s="95">
        <v>1</v>
      </c>
      <c r="E761" s="95"/>
      <c r="F761" s="95">
        <v>1</v>
      </c>
      <c r="G761" s="95"/>
      <c r="H761" s="818"/>
      <c r="I761" s="120">
        <v>1</v>
      </c>
      <c r="J761" s="120"/>
      <c r="K761" s="120"/>
      <c r="L761" s="120">
        <v>1</v>
      </c>
      <c r="M761" s="120"/>
      <c r="N761" s="120"/>
      <c r="O761" s="120"/>
      <c r="P761" s="89" t="s">
        <v>860</v>
      </c>
      <c r="Q761" s="89" t="s">
        <v>861</v>
      </c>
      <c r="R761" s="31">
        <f>SUM(I761:N761)/2</f>
        <v>1</v>
      </c>
      <c r="S761" s="58"/>
    </row>
    <row r="762" spans="1:19" ht="21">
      <c r="A762" s="31">
        <v>719</v>
      </c>
      <c r="B762" s="31" t="s">
        <v>889</v>
      </c>
      <c r="C762" s="58" t="s">
        <v>859</v>
      </c>
      <c r="D762" s="95">
        <v>1</v>
      </c>
      <c r="E762" s="95"/>
      <c r="F762" s="95">
        <v>1</v>
      </c>
      <c r="G762" s="95"/>
      <c r="H762" s="818"/>
      <c r="I762" s="120">
        <v>1</v>
      </c>
      <c r="J762" s="120"/>
      <c r="K762" s="120"/>
      <c r="L762" s="120"/>
      <c r="M762" s="120">
        <v>1</v>
      </c>
      <c r="N762" s="120"/>
      <c r="O762" s="120"/>
      <c r="P762" s="89" t="s">
        <v>860</v>
      </c>
      <c r="Q762" s="89" t="s">
        <v>861</v>
      </c>
      <c r="R762" s="31">
        <f>SUM(I762:N762)/2</f>
        <v>1</v>
      </c>
      <c r="S762" s="58"/>
    </row>
    <row r="763" spans="1:22" s="137" customFormat="1" ht="21">
      <c r="A763" s="56">
        <v>723</v>
      </c>
      <c r="B763" s="56" t="s">
        <v>889</v>
      </c>
      <c r="C763" s="631" t="s">
        <v>1160</v>
      </c>
      <c r="D763" s="140">
        <v>1</v>
      </c>
      <c r="E763" s="140"/>
      <c r="F763" s="140">
        <v>1</v>
      </c>
      <c r="G763" s="140"/>
      <c r="H763" s="818"/>
      <c r="I763" s="191"/>
      <c r="J763" s="191">
        <v>1</v>
      </c>
      <c r="K763" s="191"/>
      <c r="L763" s="191">
        <v>1</v>
      </c>
      <c r="M763" s="191"/>
      <c r="N763" s="191"/>
      <c r="O763" s="191"/>
      <c r="P763" s="104" t="s">
        <v>860</v>
      </c>
      <c r="Q763" s="104" t="s">
        <v>861</v>
      </c>
      <c r="R763" s="56">
        <f>SUM(I763:N763)/2</f>
        <v>1</v>
      </c>
      <c r="S763" s="631"/>
      <c r="V763" s="760">
        <f>SUM(L763:L771)</f>
        <v>9</v>
      </c>
    </row>
    <row r="764" spans="1:19" ht="21.75" customHeight="1">
      <c r="A764" s="31">
        <v>724</v>
      </c>
      <c r="B764" s="31" t="s">
        <v>889</v>
      </c>
      <c r="C764" s="64" t="s">
        <v>866</v>
      </c>
      <c r="D764" s="95">
        <v>1</v>
      </c>
      <c r="E764" s="95"/>
      <c r="F764" s="95">
        <v>1</v>
      </c>
      <c r="G764" s="95"/>
      <c r="H764" s="818">
        <v>1</v>
      </c>
      <c r="I764" s="120"/>
      <c r="J764" s="120">
        <v>1</v>
      </c>
      <c r="K764" s="120"/>
      <c r="L764" s="120">
        <v>1</v>
      </c>
      <c r="M764" s="120"/>
      <c r="N764" s="120"/>
      <c r="O764" s="120"/>
      <c r="P764" s="119" t="s">
        <v>860</v>
      </c>
      <c r="Q764" s="89" t="s">
        <v>861</v>
      </c>
      <c r="R764" s="31">
        <f>SUM(I764:N764)/2</f>
        <v>1</v>
      </c>
      <c r="S764" s="88" t="s">
        <v>943</v>
      </c>
    </row>
    <row r="765" spans="1:19" ht="21">
      <c r="A765" s="31">
        <v>727</v>
      </c>
      <c r="B765" s="31" t="s">
        <v>889</v>
      </c>
      <c r="C765" s="58" t="s">
        <v>869</v>
      </c>
      <c r="D765" s="95">
        <v>1</v>
      </c>
      <c r="E765" s="95"/>
      <c r="F765" s="95">
        <v>1</v>
      </c>
      <c r="G765" s="95"/>
      <c r="H765" s="818"/>
      <c r="I765" s="120"/>
      <c r="J765" s="120">
        <v>1</v>
      </c>
      <c r="K765" s="120"/>
      <c r="L765" s="120">
        <v>1</v>
      </c>
      <c r="M765" s="120"/>
      <c r="N765" s="120"/>
      <c r="O765" s="120"/>
      <c r="P765" s="89" t="s">
        <v>860</v>
      </c>
      <c r="Q765" s="89" t="s">
        <v>861</v>
      </c>
      <c r="R765" s="31">
        <f>SUM(I765:N765)/2</f>
        <v>1</v>
      </c>
      <c r="S765" s="58"/>
    </row>
    <row r="766" spans="1:19" ht="21">
      <c r="A766" s="31">
        <v>728</v>
      </c>
      <c r="B766" s="31" t="s">
        <v>889</v>
      </c>
      <c r="C766" s="58" t="s">
        <v>870</v>
      </c>
      <c r="D766" s="95">
        <v>1</v>
      </c>
      <c r="E766" s="95"/>
      <c r="F766" s="95"/>
      <c r="G766" s="95">
        <v>1</v>
      </c>
      <c r="H766" s="818"/>
      <c r="I766" s="120"/>
      <c r="J766" s="120">
        <v>1</v>
      </c>
      <c r="K766" s="120"/>
      <c r="L766" s="120">
        <v>1</v>
      </c>
      <c r="M766" s="120"/>
      <c r="N766" s="120"/>
      <c r="O766" s="120"/>
      <c r="P766" s="89" t="s">
        <v>860</v>
      </c>
      <c r="Q766" s="89" t="s">
        <v>861</v>
      </c>
      <c r="R766" s="31">
        <f>SUM(I766:N766)/2</f>
        <v>1</v>
      </c>
      <c r="S766" s="58"/>
    </row>
    <row r="767" spans="1:19" ht="21">
      <c r="A767" s="31">
        <v>729</v>
      </c>
      <c r="B767" s="31" t="s">
        <v>889</v>
      </c>
      <c r="C767" s="58" t="s">
        <v>871</v>
      </c>
      <c r="D767" s="95">
        <v>1</v>
      </c>
      <c r="E767" s="95"/>
      <c r="F767" s="95">
        <v>1</v>
      </c>
      <c r="G767" s="95"/>
      <c r="H767" s="818"/>
      <c r="I767" s="120"/>
      <c r="J767" s="120">
        <v>1</v>
      </c>
      <c r="K767" s="120"/>
      <c r="L767" s="120">
        <v>1</v>
      </c>
      <c r="M767" s="120"/>
      <c r="N767" s="120"/>
      <c r="O767" s="120"/>
      <c r="P767" s="89" t="s">
        <v>860</v>
      </c>
      <c r="Q767" s="89" t="s">
        <v>861</v>
      </c>
      <c r="R767" s="31">
        <f>SUM(I767:N767)/2</f>
        <v>1</v>
      </c>
      <c r="S767" s="58"/>
    </row>
    <row r="768" spans="1:19" ht="21">
      <c r="A768" s="31">
        <v>730</v>
      </c>
      <c r="B768" s="31" t="s">
        <v>889</v>
      </c>
      <c r="C768" s="58" t="s">
        <v>872</v>
      </c>
      <c r="D768" s="95">
        <v>1</v>
      </c>
      <c r="E768" s="95"/>
      <c r="F768" s="95">
        <v>1</v>
      </c>
      <c r="G768" s="95"/>
      <c r="H768" s="818"/>
      <c r="I768" s="120"/>
      <c r="J768" s="120">
        <v>1</v>
      </c>
      <c r="K768" s="120"/>
      <c r="L768" s="120">
        <v>1</v>
      </c>
      <c r="M768" s="120"/>
      <c r="N768" s="120"/>
      <c r="O768" s="120"/>
      <c r="P768" s="89" t="s">
        <v>860</v>
      </c>
      <c r="Q768" s="89" t="s">
        <v>861</v>
      </c>
      <c r="R768" s="31">
        <f>SUM(I768:N768)/2</f>
        <v>1</v>
      </c>
      <c r="S768" s="58"/>
    </row>
    <row r="769" spans="1:19" ht="21">
      <c r="A769" s="31">
        <v>731</v>
      </c>
      <c r="B769" s="31" t="s">
        <v>889</v>
      </c>
      <c r="C769" s="58" t="s">
        <v>873</v>
      </c>
      <c r="D769" s="95">
        <v>1</v>
      </c>
      <c r="E769" s="95"/>
      <c r="F769" s="95">
        <v>1</v>
      </c>
      <c r="G769" s="95"/>
      <c r="H769" s="818"/>
      <c r="I769" s="120"/>
      <c r="J769" s="120">
        <v>1</v>
      </c>
      <c r="K769" s="120"/>
      <c r="L769" s="120">
        <v>1</v>
      </c>
      <c r="M769" s="120"/>
      <c r="N769" s="120"/>
      <c r="O769" s="120"/>
      <c r="P769" s="89" t="s">
        <v>860</v>
      </c>
      <c r="Q769" s="89" t="s">
        <v>861</v>
      </c>
      <c r="R769" s="31">
        <f>SUM(I769:N769)/2</f>
        <v>1</v>
      </c>
      <c r="S769" s="58"/>
    </row>
    <row r="770" spans="1:19" ht="21">
      <c r="A770" s="31">
        <v>732</v>
      </c>
      <c r="B770" s="31" t="s">
        <v>889</v>
      </c>
      <c r="C770" s="58" t="s">
        <v>874</v>
      </c>
      <c r="D770" s="95">
        <v>1</v>
      </c>
      <c r="E770" s="95"/>
      <c r="F770" s="95">
        <v>1</v>
      </c>
      <c r="G770" s="95"/>
      <c r="H770" s="818"/>
      <c r="I770" s="120"/>
      <c r="J770" s="120">
        <v>1</v>
      </c>
      <c r="K770" s="120"/>
      <c r="L770" s="120">
        <v>1</v>
      </c>
      <c r="M770" s="120"/>
      <c r="N770" s="120"/>
      <c r="O770" s="120"/>
      <c r="P770" s="89" t="s">
        <v>860</v>
      </c>
      <c r="Q770" s="89" t="s">
        <v>861</v>
      </c>
      <c r="R770" s="31">
        <f>SUM(I770:N770)/2</f>
        <v>1</v>
      </c>
      <c r="S770" s="58"/>
    </row>
    <row r="771" spans="1:19" ht="21">
      <c r="A771" s="31">
        <v>735</v>
      </c>
      <c r="B771" s="170" t="s">
        <v>889</v>
      </c>
      <c r="C771" s="176" t="s">
        <v>877</v>
      </c>
      <c r="D771" s="95">
        <v>1</v>
      </c>
      <c r="E771" s="95"/>
      <c r="F771" s="95">
        <v>1</v>
      </c>
      <c r="G771" s="177"/>
      <c r="H771" s="831"/>
      <c r="I771" s="120"/>
      <c r="J771" s="120">
        <v>1</v>
      </c>
      <c r="K771" s="120"/>
      <c r="L771" s="120">
        <v>1</v>
      </c>
      <c r="M771" s="178"/>
      <c r="N771" s="178"/>
      <c r="O771" s="178"/>
      <c r="P771" s="171" t="s">
        <v>860</v>
      </c>
      <c r="Q771" s="171" t="s">
        <v>861</v>
      </c>
      <c r="R771" s="31">
        <f>SUM(I771:N771)/2</f>
        <v>1</v>
      </c>
      <c r="S771" s="176"/>
    </row>
    <row r="772" spans="1:19" ht="21">
      <c r="A772" s="728" t="s">
        <v>1041</v>
      </c>
      <c r="B772" s="729"/>
      <c r="C772" s="730"/>
      <c r="D772" s="210">
        <f>SUM(D747:D771)</f>
        <v>25</v>
      </c>
      <c r="E772" s="210">
        <f>SUM(E747:E771)</f>
        <v>0</v>
      </c>
      <c r="F772" s="210">
        <f>SUM(F747:F771)</f>
        <v>24</v>
      </c>
      <c r="G772" s="210">
        <f>SUM(G747:G771)</f>
        <v>1</v>
      </c>
      <c r="H772" s="817">
        <f>SUM(H747:H771)</f>
        <v>2</v>
      </c>
      <c r="I772" s="210">
        <f>SUM(I747:I771)</f>
        <v>10.5</v>
      </c>
      <c r="J772" s="210">
        <f>SUM(J747:J771)</f>
        <v>9</v>
      </c>
      <c r="K772" s="210">
        <f>SUM(K747:K771)</f>
        <v>0</v>
      </c>
      <c r="L772" s="210">
        <f>SUM(L747:L771)</f>
        <v>18.5</v>
      </c>
      <c r="M772" s="210">
        <f>SUM(M747:M771)</f>
        <v>1</v>
      </c>
      <c r="N772" s="210">
        <f>SUM(N747:N771)</f>
        <v>0</v>
      </c>
      <c r="O772" s="210">
        <f>SUM(O747:O771)</f>
        <v>0</v>
      </c>
      <c r="P772" s="210"/>
      <c r="Q772" s="210"/>
      <c r="R772" s="210">
        <f>SUM(R747:R771)</f>
        <v>19.5</v>
      </c>
      <c r="S772" s="212"/>
    </row>
    <row r="773" spans="1:19" ht="21">
      <c r="A773" s="744" t="s">
        <v>1042</v>
      </c>
      <c r="B773" s="745"/>
      <c r="C773" s="745"/>
      <c r="D773" s="745"/>
      <c r="E773" s="745"/>
      <c r="F773" s="745"/>
      <c r="G773" s="745"/>
      <c r="H773" s="745"/>
      <c r="I773" s="745"/>
      <c r="J773" s="745"/>
      <c r="K773" s="745"/>
      <c r="L773" s="745"/>
      <c r="M773" s="745"/>
      <c r="N773" s="745"/>
      <c r="O773" s="745"/>
      <c r="P773" s="745"/>
      <c r="Q773" s="745"/>
      <c r="R773" s="745"/>
      <c r="S773" s="746"/>
    </row>
    <row r="774" spans="1:19" s="180" customFormat="1" ht="21">
      <c r="A774" s="31">
        <v>747</v>
      </c>
      <c r="B774" s="31" t="s">
        <v>137</v>
      </c>
      <c r="C774" s="30" t="s">
        <v>893</v>
      </c>
      <c r="D774" s="95">
        <v>1</v>
      </c>
      <c r="E774" s="95"/>
      <c r="F774" s="95">
        <v>1</v>
      </c>
      <c r="G774" s="31"/>
      <c r="H774" s="817"/>
      <c r="I774" s="67">
        <v>1</v>
      </c>
      <c r="J774" s="67"/>
      <c r="K774" s="67"/>
      <c r="L774" s="67">
        <v>1</v>
      </c>
      <c r="M774" s="67"/>
      <c r="N774" s="67"/>
      <c r="O774" s="67"/>
      <c r="P774" s="89">
        <v>20607</v>
      </c>
      <c r="Q774" s="89">
        <v>20971</v>
      </c>
      <c r="R774" s="31">
        <f>SUM(I774:N774)/2</f>
        <v>1</v>
      </c>
      <c r="S774" s="31"/>
    </row>
    <row r="775" spans="1:22" s="180" customFormat="1" ht="21">
      <c r="A775" s="31">
        <v>751</v>
      </c>
      <c r="B775" s="31" t="s">
        <v>137</v>
      </c>
      <c r="C775" s="30" t="s">
        <v>898</v>
      </c>
      <c r="D775" s="95">
        <v>1</v>
      </c>
      <c r="E775" s="95"/>
      <c r="F775" s="95">
        <v>1</v>
      </c>
      <c r="G775" s="31"/>
      <c r="H775" s="817"/>
      <c r="I775" s="67"/>
      <c r="J775" s="67">
        <v>0</v>
      </c>
      <c r="K775" s="67"/>
      <c r="L775" s="67">
        <v>0</v>
      </c>
      <c r="M775" s="67"/>
      <c r="N775" s="67"/>
      <c r="O775" s="67"/>
      <c r="P775" s="89">
        <v>20807</v>
      </c>
      <c r="Q775" s="89">
        <v>20971</v>
      </c>
      <c r="R775" s="31">
        <f>SUM(I775:N775)/2</f>
        <v>0</v>
      </c>
      <c r="S775" s="31"/>
      <c r="T775" s="181" t="s">
        <v>897</v>
      </c>
      <c r="V775" s="795">
        <f>SUM(L775:L804)</f>
        <v>23.5</v>
      </c>
    </row>
    <row r="776" spans="1:20" s="180" customFormat="1" ht="21">
      <c r="A776" s="31">
        <v>752</v>
      </c>
      <c r="B776" s="31" t="s">
        <v>137</v>
      </c>
      <c r="C776" s="30" t="s">
        <v>899</v>
      </c>
      <c r="D776" s="95">
        <v>1</v>
      </c>
      <c r="E776" s="95"/>
      <c r="F776" s="95">
        <v>1</v>
      </c>
      <c r="G776" s="31"/>
      <c r="H776" s="817"/>
      <c r="I776" s="67"/>
      <c r="J776" s="67">
        <v>0</v>
      </c>
      <c r="K776" s="67"/>
      <c r="L776" s="67">
        <v>0</v>
      </c>
      <c r="M776" s="67"/>
      <c r="N776" s="67"/>
      <c r="O776" s="67"/>
      <c r="P776" s="89">
        <v>20607</v>
      </c>
      <c r="Q776" s="89">
        <v>20743</v>
      </c>
      <c r="R776" s="31">
        <f>SUM(I776:N776)/2</f>
        <v>0</v>
      </c>
      <c r="S776" s="31"/>
      <c r="T776" s="181" t="s">
        <v>900</v>
      </c>
    </row>
    <row r="777" spans="1:20" s="180" customFormat="1" ht="21">
      <c r="A777" s="31">
        <v>761</v>
      </c>
      <c r="B777" s="31" t="s">
        <v>901</v>
      </c>
      <c r="C777" s="30" t="s">
        <v>910</v>
      </c>
      <c r="D777" s="31">
        <v>1</v>
      </c>
      <c r="E777" s="31"/>
      <c r="F777" s="31">
        <v>1</v>
      </c>
      <c r="G777" s="31"/>
      <c r="H777" s="817"/>
      <c r="I777" s="67"/>
      <c r="J777" s="67">
        <v>0</v>
      </c>
      <c r="K777" s="67"/>
      <c r="L777" s="67">
        <v>0</v>
      </c>
      <c r="M777" s="67"/>
      <c r="N777" s="67"/>
      <c r="O777" s="67"/>
      <c r="P777" s="169">
        <v>20607</v>
      </c>
      <c r="Q777" s="169">
        <v>20699</v>
      </c>
      <c r="R777" s="31">
        <f>SUM(I777:N777)/2</f>
        <v>0</v>
      </c>
      <c r="S777" s="31"/>
      <c r="T777" s="181" t="s">
        <v>900</v>
      </c>
    </row>
    <row r="778" spans="1:21" s="180" customFormat="1" ht="21">
      <c r="A778" s="31">
        <v>784</v>
      </c>
      <c r="B778" s="95" t="s">
        <v>630</v>
      </c>
      <c r="C778" s="30" t="s">
        <v>931</v>
      </c>
      <c r="D778" s="31">
        <v>1</v>
      </c>
      <c r="E778" s="31"/>
      <c r="F778" s="31"/>
      <c r="G778" s="31">
        <v>1</v>
      </c>
      <c r="H778" s="817"/>
      <c r="I778" s="67"/>
      <c r="J778" s="67">
        <v>0</v>
      </c>
      <c r="K778" s="67"/>
      <c r="L778" s="67">
        <v>0</v>
      </c>
      <c r="M778" s="67"/>
      <c r="N778" s="67"/>
      <c r="O778" s="67"/>
      <c r="P778" s="89">
        <v>20607</v>
      </c>
      <c r="Q778" s="89">
        <v>20637</v>
      </c>
      <c r="R778" s="31">
        <f>SUM(I778:N778)/2</f>
        <v>0</v>
      </c>
      <c r="S778" s="31"/>
      <c r="T778" s="181" t="s">
        <v>900</v>
      </c>
      <c r="U778" s="184" t="s">
        <v>920</v>
      </c>
    </row>
    <row r="779" spans="1:20" s="180" customFormat="1" ht="21">
      <c r="A779" s="31">
        <v>795</v>
      </c>
      <c r="B779" s="31" t="s">
        <v>287</v>
      </c>
      <c r="C779" s="139" t="s">
        <v>941</v>
      </c>
      <c r="D779" s="56">
        <v>1</v>
      </c>
      <c r="E779" s="56"/>
      <c r="F779" s="56"/>
      <c r="G779" s="56">
        <v>1</v>
      </c>
      <c r="H779" s="817"/>
      <c r="I779" s="146"/>
      <c r="J779" s="146">
        <v>0</v>
      </c>
      <c r="K779" s="146"/>
      <c r="L779" s="146">
        <v>0</v>
      </c>
      <c r="M779" s="146"/>
      <c r="N779" s="146"/>
      <c r="O779" s="146"/>
      <c r="P779" s="89">
        <v>20607</v>
      </c>
      <c r="Q779" s="89">
        <v>20668</v>
      </c>
      <c r="R779" s="31">
        <f>SUM(I779:N779)/2</f>
        <v>0</v>
      </c>
      <c r="S779" s="56">
        <v>0</v>
      </c>
      <c r="T779" s="181" t="s">
        <v>900</v>
      </c>
    </row>
    <row r="780" spans="1:20" s="180" customFormat="1" ht="21">
      <c r="A780" s="31">
        <v>750</v>
      </c>
      <c r="B780" s="31" t="s">
        <v>137</v>
      </c>
      <c r="C780" s="30" t="s">
        <v>896</v>
      </c>
      <c r="D780" s="95">
        <v>1</v>
      </c>
      <c r="E780" s="95"/>
      <c r="F780" s="95">
        <v>1</v>
      </c>
      <c r="G780" s="31"/>
      <c r="H780" s="817"/>
      <c r="I780" s="67"/>
      <c r="J780" s="67">
        <v>0.5</v>
      </c>
      <c r="K780" s="67"/>
      <c r="L780" s="67">
        <v>0.5</v>
      </c>
      <c r="M780" s="67"/>
      <c r="N780" s="67"/>
      <c r="O780" s="67"/>
      <c r="P780" s="89">
        <v>20729</v>
      </c>
      <c r="Q780" s="89">
        <v>20971</v>
      </c>
      <c r="R780" s="31">
        <f>SUM(I780:N780)/2</f>
        <v>0.5</v>
      </c>
      <c r="S780" s="31"/>
      <c r="T780" s="181" t="s">
        <v>897</v>
      </c>
    </row>
    <row r="781" spans="1:21" s="180" customFormat="1" ht="21">
      <c r="A781" s="31">
        <v>782</v>
      </c>
      <c r="B781" s="95" t="s">
        <v>630</v>
      </c>
      <c r="C781" s="30" t="s">
        <v>929</v>
      </c>
      <c r="D781" s="31">
        <v>1</v>
      </c>
      <c r="E781" s="31"/>
      <c r="F781" s="31"/>
      <c r="G781" s="31">
        <v>1</v>
      </c>
      <c r="H781" s="817"/>
      <c r="I781" s="67"/>
      <c r="J781" s="67">
        <v>0.5</v>
      </c>
      <c r="K781" s="67"/>
      <c r="L781" s="67">
        <v>0.5</v>
      </c>
      <c r="M781" s="67"/>
      <c r="N781" s="67"/>
      <c r="O781" s="67"/>
      <c r="P781" s="89">
        <v>20686</v>
      </c>
      <c r="Q781" s="89">
        <v>20971</v>
      </c>
      <c r="R781" s="31">
        <f>SUM(I781:N781)/2</f>
        <v>0.5</v>
      </c>
      <c r="S781" s="31"/>
      <c r="T781" s="181" t="s">
        <v>897</v>
      </c>
      <c r="U781" s="184" t="s">
        <v>920</v>
      </c>
    </row>
    <row r="782" spans="1:21" s="180" customFormat="1" ht="21">
      <c r="A782" s="31">
        <v>783</v>
      </c>
      <c r="B782" s="95" t="s">
        <v>630</v>
      </c>
      <c r="C782" s="30" t="s">
        <v>930</v>
      </c>
      <c r="D782" s="31">
        <v>1</v>
      </c>
      <c r="E782" s="31"/>
      <c r="F782" s="31"/>
      <c r="G782" s="31">
        <v>1</v>
      </c>
      <c r="H782" s="817"/>
      <c r="I782" s="67"/>
      <c r="J782" s="67">
        <v>0.5</v>
      </c>
      <c r="K782" s="67"/>
      <c r="L782" s="67">
        <v>0.5</v>
      </c>
      <c r="M782" s="67"/>
      <c r="N782" s="67"/>
      <c r="O782" s="67"/>
      <c r="P782" s="89">
        <v>20714</v>
      </c>
      <c r="Q782" s="89">
        <v>20971</v>
      </c>
      <c r="R782" s="31">
        <f>SUM(I782:N782)/2</f>
        <v>0.5</v>
      </c>
      <c r="S782" s="31"/>
      <c r="T782" s="181" t="s">
        <v>897</v>
      </c>
      <c r="U782" s="184" t="s">
        <v>920</v>
      </c>
    </row>
    <row r="783" spans="1:19" s="180" customFormat="1" ht="21">
      <c r="A783" s="31">
        <v>745</v>
      </c>
      <c r="B783" s="31" t="s">
        <v>137</v>
      </c>
      <c r="C783" s="30" t="s">
        <v>891</v>
      </c>
      <c r="D783" s="95">
        <v>1</v>
      </c>
      <c r="E783" s="95"/>
      <c r="F783" s="95">
        <v>1</v>
      </c>
      <c r="G783" s="31"/>
      <c r="H783" s="817"/>
      <c r="I783" s="67"/>
      <c r="J783" s="67">
        <v>1</v>
      </c>
      <c r="K783" s="67"/>
      <c r="L783" s="67">
        <v>1</v>
      </c>
      <c r="M783" s="67"/>
      <c r="N783" s="67"/>
      <c r="O783" s="67"/>
      <c r="P783" s="89">
        <v>20607</v>
      </c>
      <c r="Q783" s="89">
        <v>20971</v>
      </c>
      <c r="R783" s="31">
        <f>SUM(I783:N783)/2</f>
        <v>1</v>
      </c>
      <c r="S783" s="31"/>
    </row>
    <row r="784" spans="1:20" s="180" customFormat="1" ht="21">
      <c r="A784" s="31">
        <v>748</v>
      </c>
      <c r="B784" s="31" t="s">
        <v>137</v>
      </c>
      <c r="C784" s="30" t="s">
        <v>894</v>
      </c>
      <c r="D784" s="95">
        <v>1</v>
      </c>
      <c r="E784" s="95"/>
      <c r="F784" s="95">
        <v>1</v>
      </c>
      <c r="G784" s="31"/>
      <c r="H784" s="817"/>
      <c r="I784" s="67"/>
      <c r="J784" s="67">
        <v>1</v>
      </c>
      <c r="K784" s="67"/>
      <c r="L784" s="67">
        <v>1</v>
      </c>
      <c r="M784" s="67"/>
      <c r="N784" s="67"/>
      <c r="O784" s="67"/>
      <c r="P784" s="89">
        <v>20607</v>
      </c>
      <c r="Q784" s="89">
        <v>20971</v>
      </c>
      <c r="R784" s="31">
        <f>SUM(I784:N784)/2</f>
        <v>1</v>
      </c>
      <c r="S784" s="31"/>
      <c r="T784" s="181"/>
    </row>
    <row r="785" spans="1:20" s="180" customFormat="1" ht="21">
      <c r="A785" s="31">
        <v>749</v>
      </c>
      <c r="B785" s="31" t="s">
        <v>137</v>
      </c>
      <c r="C785" s="30" t="s">
        <v>895</v>
      </c>
      <c r="D785" s="95">
        <v>1</v>
      </c>
      <c r="E785" s="95"/>
      <c r="F785" s="95">
        <v>1</v>
      </c>
      <c r="G785" s="31"/>
      <c r="H785" s="817"/>
      <c r="I785" s="67"/>
      <c r="J785" s="67">
        <v>1</v>
      </c>
      <c r="K785" s="67"/>
      <c r="L785" s="67">
        <v>1</v>
      </c>
      <c r="M785" s="67"/>
      <c r="N785" s="67"/>
      <c r="O785" s="67"/>
      <c r="P785" s="89">
        <v>20607</v>
      </c>
      <c r="Q785" s="89">
        <v>20971</v>
      </c>
      <c r="R785" s="31">
        <f>SUM(I785:N785)/2</f>
        <v>1</v>
      </c>
      <c r="S785" s="31"/>
      <c r="T785" s="181"/>
    </row>
    <row r="786" spans="1:20" s="180" customFormat="1" ht="21">
      <c r="A786" s="31">
        <v>754</v>
      </c>
      <c r="B786" s="31" t="s">
        <v>901</v>
      </c>
      <c r="C786" s="30" t="s">
        <v>903</v>
      </c>
      <c r="D786" s="31">
        <v>1</v>
      </c>
      <c r="E786" s="31"/>
      <c r="F786" s="31">
        <v>1</v>
      </c>
      <c r="G786" s="31"/>
      <c r="H786" s="817"/>
      <c r="I786" s="67"/>
      <c r="J786" s="67">
        <v>1</v>
      </c>
      <c r="K786" s="67"/>
      <c r="L786" s="67">
        <v>1</v>
      </c>
      <c r="M786" s="67"/>
      <c r="N786" s="67"/>
      <c r="O786" s="67"/>
      <c r="P786" s="89">
        <v>20607</v>
      </c>
      <c r="Q786" s="89">
        <v>20971</v>
      </c>
      <c r="R786" s="31">
        <f>SUM(I786:N786)/2</f>
        <v>1</v>
      </c>
      <c r="S786" s="31"/>
      <c r="T786" s="181"/>
    </row>
    <row r="787" spans="1:20" s="180" customFormat="1" ht="21">
      <c r="A787" s="31">
        <v>755</v>
      </c>
      <c r="B787" s="31" t="s">
        <v>901</v>
      </c>
      <c r="C787" s="139" t="s">
        <v>904</v>
      </c>
      <c r="D787" s="31">
        <v>1</v>
      </c>
      <c r="E787" s="31"/>
      <c r="F787" s="31">
        <v>1</v>
      </c>
      <c r="G787" s="31"/>
      <c r="H787" s="817">
        <v>1</v>
      </c>
      <c r="I787" s="67"/>
      <c r="J787" s="67">
        <v>1</v>
      </c>
      <c r="K787" s="67"/>
      <c r="L787" s="67">
        <v>1</v>
      </c>
      <c r="M787" s="67"/>
      <c r="N787" s="67"/>
      <c r="O787" s="67"/>
      <c r="P787" s="89">
        <v>20607</v>
      </c>
      <c r="Q787" s="89">
        <v>20971</v>
      </c>
      <c r="R787" s="31">
        <f>SUM(I787:N787)/2</f>
        <v>1</v>
      </c>
      <c r="S787" s="31"/>
      <c r="T787" s="181"/>
    </row>
    <row r="788" spans="1:20" s="180" customFormat="1" ht="21">
      <c r="A788" s="31">
        <v>757</v>
      </c>
      <c r="B788" s="31" t="s">
        <v>901</v>
      </c>
      <c r="C788" s="30" t="s">
        <v>906</v>
      </c>
      <c r="D788" s="31">
        <v>1</v>
      </c>
      <c r="E788" s="31"/>
      <c r="F788" s="31">
        <v>1</v>
      </c>
      <c r="G788" s="31"/>
      <c r="H788" s="817"/>
      <c r="I788" s="67"/>
      <c r="J788" s="67">
        <v>1</v>
      </c>
      <c r="K788" s="67"/>
      <c r="L788" s="67">
        <v>1</v>
      </c>
      <c r="M788" s="67"/>
      <c r="N788" s="67"/>
      <c r="O788" s="67"/>
      <c r="P788" s="89">
        <v>20607</v>
      </c>
      <c r="Q788" s="89">
        <v>20971</v>
      </c>
      <c r="R788" s="31">
        <f>SUM(I788:N788)/2</f>
        <v>1</v>
      </c>
      <c r="S788" s="31"/>
      <c r="T788" s="182"/>
    </row>
    <row r="789" spans="1:20" s="180" customFormat="1" ht="21">
      <c r="A789" s="31">
        <v>759</v>
      </c>
      <c r="B789" s="31" t="s">
        <v>901</v>
      </c>
      <c r="C789" s="30" t="s">
        <v>908</v>
      </c>
      <c r="D789" s="31">
        <v>1</v>
      </c>
      <c r="E789" s="31"/>
      <c r="F789" s="31">
        <v>1</v>
      </c>
      <c r="G789" s="31"/>
      <c r="H789" s="817"/>
      <c r="I789" s="67"/>
      <c r="J789" s="67">
        <v>1</v>
      </c>
      <c r="K789" s="67"/>
      <c r="L789" s="67">
        <v>1</v>
      </c>
      <c r="M789" s="67"/>
      <c r="N789" s="67"/>
      <c r="O789" s="67"/>
      <c r="P789" s="89">
        <v>20668</v>
      </c>
      <c r="Q789" s="89">
        <v>20971</v>
      </c>
      <c r="R789" s="31">
        <f>SUM(I789:N789)/2</f>
        <v>1</v>
      </c>
      <c r="S789" s="31"/>
      <c r="T789" s="180" t="s">
        <v>897</v>
      </c>
    </row>
    <row r="790" spans="1:20" s="180" customFormat="1" ht="21">
      <c r="A790" s="31">
        <v>760</v>
      </c>
      <c r="B790" s="31" t="s">
        <v>901</v>
      </c>
      <c r="C790" s="30" t="s">
        <v>909</v>
      </c>
      <c r="D790" s="31">
        <v>1</v>
      </c>
      <c r="E790" s="31"/>
      <c r="F790" s="31"/>
      <c r="G790" s="31"/>
      <c r="H790" s="817"/>
      <c r="I790" s="67"/>
      <c r="J790" s="67">
        <v>1</v>
      </c>
      <c r="K790" s="67"/>
      <c r="L790" s="67">
        <v>1</v>
      </c>
      <c r="M790" s="67"/>
      <c r="N790" s="67"/>
      <c r="O790" s="67"/>
      <c r="P790" s="89">
        <v>20607</v>
      </c>
      <c r="Q790" s="89">
        <v>20971</v>
      </c>
      <c r="R790" s="31">
        <f>SUM(I790:N790)/2</f>
        <v>1</v>
      </c>
      <c r="S790" s="31"/>
      <c r="T790" s="181"/>
    </row>
    <row r="791" spans="1:21" s="180" customFormat="1" ht="21">
      <c r="A791" s="31">
        <v>770</v>
      </c>
      <c r="B791" s="95" t="s">
        <v>630</v>
      </c>
      <c r="C791" s="30" t="s">
        <v>916</v>
      </c>
      <c r="D791" s="31">
        <v>1</v>
      </c>
      <c r="E791" s="31"/>
      <c r="F791" s="31">
        <v>1</v>
      </c>
      <c r="G791" s="31"/>
      <c r="H791" s="817"/>
      <c r="I791" s="67"/>
      <c r="J791" s="67">
        <v>1</v>
      </c>
      <c r="K791" s="67"/>
      <c r="L791" s="67">
        <v>1</v>
      </c>
      <c r="M791" s="67"/>
      <c r="N791" s="67"/>
      <c r="O791" s="67"/>
      <c r="P791" s="89">
        <v>20607</v>
      </c>
      <c r="Q791" s="89">
        <v>20971</v>
      </c>
      <c r="R791" s="31">
        <f>SUM(I791:N791)/2</f>
        <v>1</v>
      </c>
      <c r="S791" s="31"/>
      <c r="T791" s="181"/>
      <c r="U791" s="183" t="s">
        <v>911</v>
      </c>
    </row>
    <row r="792" spans="1:21" s="180" customFormat="1" ht="21">
      <c r="A792" s="31">
        <v>771</v>
      </c>
      <c r="B792" s="95" t="s">
        <v>630</v>
      </c>
      <c r="C792" s="30" t="s">
        <v>917</v>
      </c>
      <c r="D792" s="31">
        <v>1</v>
      </c>
      <c r="E792" s="31"/>
      <c r="F792" s="31">
        <v>1</v>
      </c>
      <c r="G792" s="31"/>
      <c r="H792" s="817"/>
      <c r="I792" s="67"/>
      <c r="J792" s="67">
        <v>1</v>
      </c>
      <c r="K792" s="67"/>
      <c r="L792" s="67">
        <v>1</v>
      </c>
      <c r="M792" s="67"/>
      <c r="N792" s="67"/>
      <c r="O792" s="67"/>
      <c r="P792" s="89">
        <v>20607</v>
      </c>
      <c r="Q792" s="89">
        <v>20971</v>
      </c>
      <c r="R792" s="31">
        <f>SUM(I792:N792)/2</f>
        <v>1</v>
      </c>
      <c r="S792" s="31"/>
      <c r="T792" s="181"/>
      <c r="U792" s="183" t="s">
        <v>911</v>
      </c>
    </row>
    <row r="793" spans="1:21" s="180" customFormat="1" ht="21">
      <c r="A793" s="31">
        <v>772</v>
      </c>
      <c r="B793" s="95" t="s">
        <v>630</v>
      </c>
      <c r="C793" s="30" t="s">
        <v>918</v>
      </c>
      <c r="D793" s="31">
        <v>1</v>
      </c>
      <c r="E793" s="31"/>
      <c r="F793" s="31">
        <v>1</v>
      </c>
      <c r="G793" s="31"/>
      <c r="H793" s="817"/>
      <c r="I793" s="67"/>
      <c r="J793" s="67">
        <v>1</v>
      </c>
      <c r="K793" s="67"/>
      <c r="L793" s="67">
        <v>1</v>
      </c>
      <c r="M793" s="67"/>
      <c r="N793" s="67"/>
      <c r="O793" s="67"/>
      <c r="P793" s="89">
        <v>20607</v>
      </c>
      <c r="Q793" s="89">
        <v>20971</v>
      </c>
      <c r="R793" s="31">
        <f>SUM(I793:N793)/2</f>
        <v>1</v>
      </c>
      <c r="S793" s="31"/>
      <c r="T793" s="181"/>
      <c r="U793" s="183" t="s">
        <v>911</v>
      </c>
    </row>
    <row r="794" spans="1:21" s="180" customFormat="1" ht="21">
      <c r="A794" s="31">
        <v>775</v>
      </c>
      <c r="B794" s="95" t="s">
        <v>630</v>
      </c>
      <c r="C794" s="30" t="s">
        <v>921</v>
      </c>
      <c r="D794" s="31">
        <v>1</v>
      </c>
      <c r="E794" s="31"/>
      <c r="F794" s="31">
        <v>1</v>
      </c>
      <c r="G794" s="31"/>
      <c r="H794" s="817"/>
      <c r="I794" s="67"/>
      <c r="J794" s="67">
        <v>1</v>
      </c>
      <c r="K794" s="67"/>
      <c r="L794" s="67">
        <v>1</v>
      </c>
      <c r="M794" s="67"/>
      <c r="N794" s="67"/>
      <c r="O794" s="67"/>
      <c r="P794" s="89">
        <v>20607</v>
      </c>
      <c r="Q794" s="89">
        <v>20971</v>
      </c>
      <c r="R794" s="31">
        <f>SUM(I794:N794)/2</f>
        <v>1</v>
      </c>
      <c r="S794" s="31"/>
      <c r="T794" s="181"/>
      <c r="U794" s="183" t="s">
        <v>914</v>
      </c>
    </row>
    <row r="795" spans="1:21" s="180" customFormat="1" ht="21">
      <c r="A795" s="31">
        <v>776</v>
      </c>
      <c r="B795" s="95" t="s">
        <v>630</v>
      </c>
      <c r="C795" s="90" t="s">
        <v>922</v>
      </c>
      <c r="D795" s="31">
        <v>1</v>
      </c>
      <c r="E795" s="31"/>
      <c r="F795" s="31">
        <v>1</v>
      </c>
      <c r="G795" s="31"/>
      <c r="H795" s="817">
        <v>1</v>
      </c>
      <c r="I795" s="67"/>
      <c r="J795" s="67">
        <v>1</v>
      </c>
      <c r="K795" s="67"/>
      <c r="L795" s="67">
        <v>1</v>
      </c>
      <c r="M795" s="67"/>
      <c r="N795" s="67"/>
      <c r="O795" s="67"/>
      <c r="P795" s="89">
        <v>20607</v>
      </c>
      <c r="Q795" s="89">
        <v>20971</v>
      </c>
      <c r="R795" s="31">
        <f>SUM(I795:N795)/2</f>
        <v>1</v>
      </c>
      <c r="S795" s="31"/>
      <c r="T795" s="181"/>
      <c r="U795" s="183" t="s">
        <v>914</v>
      </c>
    </row>
    <row r="796" spans="1:21" s="180" customFormat="1" ht="21">
      <c r="A796" s="31">
        <v>778</v>
      </c>
      <c r="B796" s="95" t="s">
        <v>630</v>
      </c>
      <c r="C796" s="30" t="s">
        <v>924</v>
      </c>
      <c r="D796" s="31">
        <v>1</v>
      </c>
      <c r="E796" s="31"/>
      <c r="F796" s="31">
        <v>1</v>
      </c>
      <c r="G796" s="31"/>
      <c r="H796" s="817"/>
      <c r="I796" s="67"/>
      <c r="J796" s="67">
        <v>1</v>
      </c>
      <c r="K796" s="67"/>
      <c r="L796" s="67">
        <v>1</v>
      </c>
      <c r="M796" s="67"/>
      <c r="N796" s="67"/>
      <c r="O796" s="67"/>
      <c r="P796" s="89">
        <v>20607</v>
      </c>
      <c r="Q796" s="89">
        <v>20971</v>
      </c>
      <c r="R796" s="31">
        <f>SUM(I796:N796)/2</f>
        <v>1</v>
      </c>
      <c r="S796" s="31"/>
      <c r="T796" s="181"/>
      <c r="U796" s="183" t="s">
        <v>914</v>
      </c>
    </row>
    <row r="797" spans="1:21" s="180" customFormat="1" ht="21">
      <c r="A797" s="31">
        <v>779</v>
      </c>
      <c r="B797" s="95" t="s">
        <v>630</v>
      </c>
      <c r="C797" s="30" t="s">
        <v>925</v>
      </c>
      <c r="D797" s="31">
        <v>1</v>
      </c>
      <c r="E797" s="31"/>
      <c r="F797" s="31"/>
      <c r="G797" s="31">
        <v>1</v>
      </c>
      <c r="H797" s="817"/>
      <c r="I797" s="67"/>
      <c r="J797" s="67">
        <v>1</v>
      </c>
      <c r="K797" s="67"/>
      <c r="L797" s="67">
        <v>1</v>
      </c>
      <c r="M797" s="67"/>
      <c r="N797" s="67"/>
      <c r="O797" s="67"/>
      <c r="P797" s="89">
        <v>20607</v>
      </c>
      <c r="Q797" s="89">
        <v>20971</v>
      </c>
      <c r="R797" s="31">
        <f>SUM(I797:N797)/2</f>
        <v>1</v>
      </c>
      <c r="S797" s="31"/>
      <c r="T797" s="181"/>
      <c r="U797" s="184" t="s">
        <v>920</v>
      </c>
    </row>
    <row r="798" spans="1:21" s="180" customFormat="1" ht="21">
      <c r="A798" s="31">
        <v>780</v>
      </c>
      <c r="B798" s="95" t="s">
        <v>630</v>
      </c>
      <c r="C798" s="30" t="s">
        <v>926</v>
      </c>
      <c r="D798" s="31">
        <v>1</v>
      </c>
      <c r="E798" s="31"/>
      <c r="F798" s="31">
        <v>1</v>
      </c>
      <c r="G798" s="31"/>
      <c r="H798" s="817"/>
      <c r="I798" s="67"/>
      <c r="J798" s="67">
        <v>1</v>
      </c>
      <c r="K798" s="67"/>
      <c r="L798" s="67">
        <v>1</v>
      </c>
      <c r="M798" s="67"/>
      <c r="N798" s="67"/>
      <c r="O798" s="67"/>
      <c r="P798" s="89">
        <v>20607</v>
      </c>
      <c r="Q798" s="89">
        <v>20971</v>
      </c>
      <c r="R798" s="31">
        <f>SUM(I798:N798)/2</f>
        <v>1</v>
      </c>
      <c r="S798" s="31"/>
      <c r="T798" s="185"/>
      <c r="U798" s="184" t="s">
        <v>920</v>
      </c>
    </row>
    <row r="799" spans="1:21" s="180" customFormat="1" ht="21">
      <c r="A799" s="31">
        <v>781</v>
      </c>
      <c r="B799" s="95" t="s">
        <v>630</v>
      </c>
      <c r="C799" s="30" t="s">
        <v>928</v>
      </c>
      <c r="D799" s="31">
        <v>1</v>
      </c>
      <c r="E799" s="31"/>
      <c r="F799" s="31"/>
      <c r="G799" s="31">
        <v>1</v>
      </c>
      <c r="H799" s="817"/>
      <c r="I799" s="67"/>
      <c r="J799" s="67">
        <v>1</v>
      </c>
      <c r="K799" s="67"/>
      <c r="L799" s="67">
        <v>1</v>
      </c>
      <c r="M799" s="67"/>
      <c r="N799" s="67"/>
      <c r="O799" s="67"/>
      <c r="P799" s="89">
        <v>20607</v>
      </c>
      <c r="Q799" s="89">
        <v>20971</v>
      </c>
      <c r="R799" s="31">
        <f>SUM(I799:N799)/2</f>
        <v>1</v>
      </c>
      <c r="S799" s="31"/>
      <c r="T799" s="185"/>
      <c r="U799" s="184" t="s">
        <v>920</v>
      </c>
    </row>
    <row r="800" spans="1:21" s="180" customFormat="1" ht="21">
      <c r="A800" s="31">
        <v>787</v>
      </c>
      <c r="B800" s="31" t="s">
        <v>287</v>
      </c>
      <c r="C800" s="30" t="s">
        <v>933</v>
      </c>
      <c r="D800" s="31">
        <v>1</v>
      </c>
      <c r="E800" s="31"/>
      <c r="F800" s="31">
        <v>1</v>
      </c>
      <c r="G800" s="31"/>
      <c r="H800" s="817"/>
      <c r="I800" s="67"/>
      <c r="J800" s="67">
        <v>1</v>
      </c>
      <c r="K800" s="67"/>
      <c r="L800" s="67">
        <v>1</v>
      </c>
      <c r="M800" s="67"/>
      <c r="N800" s="67"/>
      <c r="O800" s="67"/>
      <c r="P800" s="89">
        <v>20607</v>
      </c>
      <c r="Q800" s="89">
        <v>20971</v>
      </c>
      <c r="R800" s="31">
        <f>SUM(I800:N800)/2</f>
        <v>1</v>
      </c>
      <c r="S800" s="31"/>
      <c r="T800" s="181"/>
      <c r="U800" s="184" t="s">
        <v>927</v>
      </c>
    </row>
    <row r="801" spans="1:20" s="180" customFormat="1" ht="21">
      <c r="A801" s="31">
        <v>789</v>
      </c>
      <c r="B801" s="31" t="s">
        <v>287</v>
      </c>
      <c r="C801" s="30" t="s">
        <v>935</v>
      </c>
      <c r="D801" s="31">
        <v>1</v>
      </c>
      <c r="E801" s="31"/>
      <c r="F801" s="31">
        <v>1</v>
      </c>
      <c r="G801" s="31"/>
      <c r="H801" s="817"/>
      <c r="I801" s="67"/>
      <c r="J801" s="67">
        <v>1</v>
      </c>
      <c r="K801" s="67"/>
      <c r="L801" s="67">
        <v>1</v>
      </c>
      <c r="M801" s="67"/>
      <c r="N801" s="67"/>
      <c r="O801" s="67"/>
      <c r="P801" s="89">
        <v>20607</v>
      </c>
      <c r="Q801" s="89">
        <v>20971</v>
      </c>
      <c r="R801" s="31">
        <f>SUM(I801:N801)/2</f>
        <v>1</v>
      </c>
      <c r="S801" s="31"/>
      <c r="T801" s="181"/>
    </row>
    <row r="802" spans="1:20" s="180" customFormat="1" ht="21">
      <c r="A802" s="31">
        <v>791</v>
      </c>
      <c r="B802" s="31" t="s">
        <v>287</v>
      </c>
      <c r="C802" s="30" t="s">
        <v>937</v>
      </c>
      <c r="D802" s="31">
        <v>1</v>
      </c>
      <c r="E802" s="31"/>
      <c r="F802" s="31">
        <v>1</v>
      </c>
      <c r="G802" s="31"/>
      <c r="H802" s="817">
        <v>1</v>
      </c>
      <c r="I802" s="67"/>
      <c r="J802" s="67">
        <v>1</v>
      </c>
      <c r="K802" s="67"/>
      <c r="L802" s="67">
        <v>1</v>
      </c>
      <c r="M802" s="67"/>
      <c r="N802" s="67"/>
      <c r="O802" s="67"/>
      <c r="P802" s="89">
        <v>20607</v>
      </c>
      <c r="Q802" s="89">
        <v>20971</v>
      </c>
      <c r="R802" s="31">
        <f>SUM(I802:N802)/2</f>
        <v>1</v>
      </c>
      <c r="S802" s="31">
        <v>1</v>
      </c>
      <c r="T802" s="181"/>
    </row>
    <row r="803" spans="1:20" s="180" customFormat="1" ht="21">
      <c r="A803" s="31">
        <v>792</v>
      </c>
      <c r="B803" s="31" t="s">
        <v>287</v>
      </c>
      <c r="C803" s="30" t="s">
        <v>938</v>
      </c>
      <c r="D803" s="31">
        <v>1</v>
      </c>
      <c r="E803" s="31"/>
      <c r="F803" s="31">
        <v>1</v>
      </c>
      <c r="G803" s="31"/>
      <c r="H803" s="817"/>
      <c r="I803" s="67"/>
      <c r="J803" s="67">
        <v>1</v>
      </c>
      <c r="K803" s="67"/>
      <c r="L803" s="67">
        <v>1</v>
      </c>
      <c r="M803" s="67"/>
      <c r="N803" s="67"/>
      <c r="O803" s="67"/>
      <c r="P803" s="89">
        <v>20515</v>
      </c>
      <c r="Q803" s="89">
        <v>20971</v>
      </c>
      <c r="R803" s="31">
        <f>SUM(I803:N803)/2</f>
        <v>1</v>
      </c>
      <c r="S803" s="31">
        <v>1</v>
      </c>
      <c r="T803" s="181"/>
    </row>
    <row r="804" spans="1:20" s="180" customFormat="1" ht="22.5" customHeight="1">
      <c r="A804" s="31">
        <v>794</v>
      </c>
      <c r="B804" s="31" t="s">
        <v>287</v>
      </c>
      <c r="C804" s="30" t="s">
        <v>940</v>
      </c>
      <c r="D804" s="31">
        <v>1</v>
      </c>
      <c r="E804" s="31"/>
      <c r="F804" s="31">
        <v>1</v>
      </c>
      <c r="G804" s="31"/>
      <c r="H804" s="817"/>
      <c r="I804" s="67"/>
      <c r="J804" s="67">
        <v>1</v>
      </c>
      <c r="K804" s="67"/>
      <c r="L804" s="67">
        <v>1</v>
      </c>
      <c r="M804" s="67"/>
      <c r="N804" s="67"/>
      <c r="O804" s="67"/>
      <c r="P804" s="89">
        <v>20607</v>
      </c>
      <c r="Q804" s="89">
        <v>20971</v>
      </c>
      <c r="R804" s="31">
        <f>SUM(I804:N804)/2</f>
        <v>1</v>
      </c>
      <c r="S804" s="31">
        <v>1</v>
      </c>
      <c r="T804" s="181"/>
    </row>
    <row r="805" spans="1:19" s="180" customFormat="1" ht="21">
      <c r="A805" s="31">
        <v>746</v>
      </c>
      <c r="B805" s="31" t="s">
        <v>137</v>
      </c>
      <c r="C805" s="30" t="s">
        <v>892</v>
      </c>
      <c r="D805" s="95">
        <v>1</v>
      </c>
      <c r="E805" s="95"/>
      <c r="F805" s="95">
        <v>1</v>
      </c>
      <c r="G805" s="31"/>
      <c r="H805" s="817"/>
      <c r="I805" s="67"/>
      <c r="J805" s="67">
        <v>1</v>
      </c>
      <c r="K805" s="67"/>
      <c r="L805" s="67"/>
      <c r="M805" s="67">
        <v>1</v>
      </c>
      <c r="N805" s="67"/>
      <c r="O805" s="67"/>
      <c r="P805" s="89">
        <v>20607</v>
      </c>
      <c r="Q805" s="89">
        <v>20971</v>
      </c>
      <c r="R805" s="31">
        <f>SUM(I805:N805)/2</f>
        <v>1</v>
      </c>
      <c r="S805" s="31"/>
    </row>
    <row r="806" spans="1:22" s="180" customFormat="1" ht="21">
      <c r="A806" s="31">
        <v>744</v>
      </c>
      <c r="B806" s="31" t="s">
        <v>137</v>
      </c>
      <c r="C806" s="30" t="s">
        <v>890</v>
      </c>
      <c r="D806" s="95">
        <v>1</v>
      </c>
      <c r="E806" s="95"/>
      <c r="F806" s="95">
        <v>1</v>
      </c>
      <c r="G806" s="31"/>
      <c r="H806" s="817"/>
      <c r="I806" s="67"/>
      <c r="J806" s="67"/>
      <c r="K806" s="67">
        <v>1</v>
      </c>
      <c r="L806" s="67">
        <v>1</v>
      </c>
      <c r="M806" s="67"/>
      <c r="N806" s="67"/>
      <c r="O806" s="67"/>
      <c r="P806" s="89">
        <v>20607</v>
      </c>
      <c r="Q806" s="89">
        <v>20971</v>
      </c>
      <c r="R806" s="31">
        <f>SUM(I806:N806)/2</f>
        <v>1</v>
      </c>
      <c r="S806" s="31"/>
      <c r="V806" s="795">
        <f>SUM(L806:L809)</f>
        <v>4</v>
      </c>
    </row>
    <row r="807" spans="1:20" s="186" customFormat="1" ht="21">
      <c r="A807" s="31">
        <v>753</v>
      </c>
      <c r="B807" s="56" t="s">
        <v>901</v>
      </c>
      <c r="C807" s="139" t="s">
        <v>1178</v>
      </c>
      <c r="D807" s="56">
        <v>1</v>
      </c>
      <c r="E807" s="56"/>
      <c r="F807" s="56">
        <v>1</v>
      </c>
      <c r="G807" s="56"/>
      <c r="H807" s="817"/>
      <c r="I807" s="146"/>
      <c r="J807" s="146"/>
      <c r="K807" s="146">
        <v>1</v>
      </c>
      <c r="L807" s="146">
        <v>1</v>
      </c>
      <c r="M807" s="146"/>
      <c r="N807" s="146"/>
      <c r="O807" s="146"/>
      <c r="P807" s="104">
        <v>20607</v>
      </c>
      <c r="Q807" s="104">
        <v>20971</v>
      </c>
      <c r="R807" s="56">
        <f>SUM(I807:N807)/2</f>
        <v>1</v>
      </c>
      <c r="S807" s="56"/>
      <c r="T807" s="189"/>
    </row>
    <row r="808" spans="1:20" s="180" customFormat="1" ht="21">
      <c r="A808" s="31">
        <v>756</v>
      </c>
      <c r="B808" s="31" t="s">
        <v>901</v>
      </c>
      <c r="C808" s="30" t="s">
        <v>905</v>
      </c>
      <c r="D808" s="31">
        <v>1</v>
      </c>
      <c r="E808" s="31"/>
      <c r="F808" s="31">
        <v>1</v>
      </c>
      <c r="G808" s="31"/>
      <c r="H808" s="817"/>
      <c r="I808" s="67"/>
      <c r="J808" s="67"/>
      <c r="K808" s="67">
        <v>1</v>
      </c>
      <c r="L808" s="67">
        <v>1</v>
      </c>
      <c r="M808" s="67"/>
      <c r="N808" s="67"/>
      <c r="O808" s="67"/>
      <c r="P808" s="89">
        <v>20607</v>
      </c>
      <c r="Q808" s="89">
        <v>20971</v>
      </c>
      <c r="R808" s="31">
        <f>SUM(I808:N808)/2</f>
        <v>1</v>
      </c>
      <c r="S808" s="31"/>
      <c r="T808" s="181"/>
    </row>
    <row r="809" spans="1:21" s="180" customFormat="1" ht="21">
      <c r="A809" s="31">
        <v>777</v>
      </c>
      <c r="B809" s="95" t="s">
        <v>630</v>
      </c>
      <c r="C809" s="30" t="s">
        <v>923</v>
      </c>
      <c r="D809" s="31">
        <v>1</v>
      </c>
      <c r="E809" s="31"/>
      <c r="F809" s="31">
        <v>1</v>
      </c>
      <c r="G809" s="31"/>
      <c r="H809" s="817"/>
      <c r="I809" s="67"/>
      <c r="J809" s="67"/>
      <c r="K809" s="67">
        <v>1</v>
      </c>
      <c r="L809" s="67">
        <v>1</v>
      </c>
      <c r="M809" s="67"/>
      <c r="N809" s="67"/>
      <c r="O809" s="67"/>
      <c r="P809" s="89">
        <v>20607</v>
      </c>
      <c r="Q809" s="89">
        <v>20971</v>
      </c>
      <c r="R809" s="31">
        <f>SUM(I809:N809)/2</f>
        <v>1</v>
      </c>
      <c r="S809" s="31"/>
      <c r="T809" s="181"/>
      <c r="U809" s="183" t="s">
        <v>914</v>
      </c>
    </row>
    <row r="810" spans="1:22" s="792" customFormat="1" ht="21">
      <c r="A810" s="751">
        <v>786</v>
      </c>
      <c r="B810" s="751" t="s">
        <v>287</v>
      </c>
      <c r="C810" s="755" t="s">
        <v>1096</v>
      </c>
      <c r="D810" s="751"/>
      <c r="E810" s="751">
        <v>1</v>
      </c>
      <c r="F810" s="751">
        <v>1</v>
      </c>
      <c r="G810" s="751"/>
      <c r="H810" s="817"/>
      <c r="I810" s="753">
        <v>1</v>
      </c>
      <c r="J810" s="753"/>
      <c r="K810" s="753"/>
      <c r="L810" s="753">
        <v>1</v>
      </c>
      <c r="M810" s="753"/>
      <c r="N810" s="753"/>
      <c r="O810" s="753"/>
      <c r="P810" s="754">
        <v>20607</v>
      </c>
      <c r="Q810" s="754">
        <v>20971</v>
      </c>
      <c r="R810" s="751">
        <f>SUM(I810:N810)/2</f>
        <v>1</v>
      </c>
      <c r="S810" s="751"/>
      <c r="T810" s="766"/>
      <c r="U810" s="791" t="s">
        <v>927</v>
      </c>
      <c r="V810" s="796">
        <f>SUM(L810:L811)</f>
        <v>2</v>
      </c>
    </row>
    <row r="811" spans="1:21" s="792" customFormat="1" ht="21">
      <c r="A811" s="751">
        <v>788</v>
      </c>
      <c r="B811" s="751" t="s">
        <v>287</v>
      </c>
      <c r="C811" s="755" t="s">
        <v>934</v>
      </c>
      <c r="D811" s="751"/>
      <c r="E811" s="751">
        <v>1</v>
      </c>
      <c r="F811" s="751">
        <v>1</v>
      </c>
      <c r="G811" s="751"/>
      <c r="H811" s="817"/>
      <c r="I811" s="753">
        <v>1</v>
      </c>
      <c r="J811" s="753"/>
      <c r="K811" s="753"/>
      <c r="L811" s="753">
        <v>1</v>
      </c>
      <c r="M811" s="753"/>
      <c r="N811" s="753"/>
      <c r="O811" s="753"/>
      <c r="P811" s="754">
        <v>20607</v>
      </c>
      <c r="Q811" s="754">
        <v>20971</v>
      </c>
      <c r="R811" s="751">
        <f>SUM(I811:N811)/2</f>
        <v>1</v>
      </c>
      <c r="S811" s="751"/>
      <c r="T811" s="766"/>
      <c r="U811" s="791" t="s">
        <v>927</v>
      </c>
    </row>
    <row r="812" spans="1:22" s="792" customFormat="1" ht="21">
      <c r="A812" s="751">
        <v>758</v>
      </c>
      <c r="B812" s="751" t="s">
        <v>901</v>
      </c>
      <c r="C812" s="755" t="s">
        <v>907</v>
      </c>
      <c r="D812" s="751"/>
      <c r="E812" s="751">
        <v>1</v>
      </c>
      <c r="F812" s="751">
        <v>1</v>
      </c>
      <c r="G812" s="751"/>
      <c r="H812" s="817"/>
      <c r="I812" s="753"/>
      <c r="J812" s="753">
        <v>1</v>
      </c>
      <c r="K812" s="753"/>
      <c r="L812" s="753">
        <v>1</v>
      </c>
      <c r="M812" s="753"/>
      <c r="N812" s="753"/>
      <c r="O812" s="753"/>
      <c r="P812" s="754">
        <v>20607</v>
      </c>
      <c r="Q812" s="754">
        <v>20971</v>
      </c>
      <c r="R812" s="751">
        <f>SUM(I812:N812)/2</f>
        <v>1</v>
      </c>
      <c r="S812" s="751"/>
      <c r="T812" s="766"/>
      <c r="V812" s="796">
        <f>SUM(L812:L823)</f>
        <v>12</v>
      </c>
    </row>
    <row r="813" spans="1:20" s="792" customFormat="1" ht="21">
      <c r="A813" s="751">
        <v>762</v>
      </c>
      <c r="B813" s="769" t="s">
        <v>630</v>
      </c>
      <c r="C813" s="755" t="s">
        <v>912</v>
      </c>
      <c r="D813" s="751"/>
      <c r="E813" s="751">
        <v>1</v>
      </c>
      <c r="F813" s="751">
        <v>1</v>
      </c>
      <c r="G813" s="751"/>
      <c r="H813" s="817"/>
      <c r="I813" s="753"/>
      <c r="J813" s="753">
        <v>1</v>
      </c>
      <c r="K813" s="753"/>
      <c r="L813" s="753">
        <v>1</v>
      </c>
      <c r="M813" s="753"/>
      <c r="N813" s="753"/>
      <c r="O813" s="753"/>
      <c r="P813" s="754">
        <v>20607</v>
      </c>
      <c r="Q813" s="754">
        <v>20971</v>
      </c>
      <c r="R813" s="751">
        <f>SUM(I813:N813)/2</f>
        <v>1</v>
      </c>
      <c r="S813" s="751"/>
      <c r="T813" s="766"/>
    </row>
    <row r="814" spans="1:20" s="792" customFormat="1" ht="21">
      <c r="A814" s="751">
        <v>765</v>
      </c>
      <c r="B814" s="769" t="s">
        <v>630</v>
      </c>
      <c r="C814" s="755" t="s">
        <v>1080</v>
      </c>
      <c r="D814" s="751"/>
      <c r="E814" s="751">
        <v>1</v>
      </c>
      <c r="F814" s="751">
        <v>1</v>
      </c>
      <c r="G814" s="751"/>
      <c r="H814" s="817"/>
      <c r="I814" s="753"/>
      <c r="J814" s="753">
        <v>1</v>
      </c>
      <c r="K814" s="753"/>
      <c r="L814" s="753">
        <v>1</v>
      </c>
      <c r="M814" s="753"/>
      <c r="N814" s="753"/>
      <c r="O814" s="753"/>
      <c r="P814" s="754">
        <v>20607</v>
      </c>
      <c r="Q814" s="754">
        <v>20971</v>
      </c>
      <c r="R814" s="751">
        <f>SUM(I814:N814)/2</f>
        <v>1</v>
      </c>
      <c r="S814" s="751"/>
      <c r="T814" s="766"/>
    </row>
    <row r="815" spans="1:21" s="792" customFormat="1" ht="21">
      <c r="A815" s="751">
        <v>766</v>
      </c>
      <c r="B815" s="769" t="s">
        <v>630</v>
      </c>
      <c r="C815" s="755" t="s">
        <v>913</v>
      </c>
      <c r="D815" s="751"/>
      <c r="E815" s="751">
        <v>1</v>
      </c>
      <c r="F815" s="751">
        <v>1</v>
      </c>
      <c r="G815" s="751"/>
      <c r="H815" s="817"/>
      <c r="I815" s="753"/>
      <c r="J815" s="753">
        <v>1</v>
      </c>
      <c r="K815" s="753"/>
      <c r="L815" s="753">
        <v>1</v>
      </c>
      <c r="M815" s="753"/>
      <c r="N815" s="753"/>
      <c r="O815" s="753"/>
      <c r="P815" s="754">
        <v>20607</v>
      </c>
      <c r="Q815" s="754">
        <v>20971</v>
      </c>
      <c r="R815" s="751">
        <f>SUM(I815:N815)/2</f>
        <v>1</v>
      </c>
      <c r="S815" s="751"/>
      <c r="T815" s="766"/>
      <c r="U815" s="793" t="s">
        <v>911</v>
      </c>
    </row>
    <row r="816" spans="1:21" s="792" customFormat="1" ht="21">
      <c r="A816" s="751">
        <v>767</v>
      </c>
      <c r="B816" s="769" t="s">
        <v>630</v>
      </c>
      <c r="C816" s="755" t="s">
        <v>1081</v>
      </c>
      <c r="D816" s="751"/>
      <c r="E816" s="751">
        <v>1</v>
      </c>
      <c r="F816" s="751">
        <v>1</v>
      </c>
      <c r="G816" s="751"/>
      <c r="H816" s="817"/>
      <c r="I816" s="753"/>
      <c r="J816" s="753">
        <v>1</v>
      </c>
      <c r="K816" s="753"/>
      <c r="L816" s="753">
        <v>1</v>
      </c>
      <c r="M816" s="753"/>
      <c r="N816" s="753"/>
      <c r="O816" s="753"/>
      <c r="P816" s="754">
        <v>20607</v>
      </c>
      <c r="Q816" s="754">
        <v>20971</v>
      </c>
      <c r="R816" s="751">
        <f>SUM(I816:N816)/2</f>
        <v>1</v>
      </c>
      <c r="S816" s="751"/>
      <c r="T816" s="766"/>
      <c r="U816" s="793" t="s">
        <v>911</v>
      </c>
    </row>
    <row r="817" spans="1:21" s="792" customFormat="1" ht="21">
      <c r="A817" s="751">
        <v>768</v>
      </c>
      <c r="B817" s="769" t="s">
        <v>630</v>
      </c>
      <c r="C817" s="755" t="s">
        <v>1082</v>
      </c>
      <c r="D817" s="751"/>
      <c r="E817" s="751">
        <v>1</v>
      </c>
      <c r="F817" s="751">
        <v>1</v>
      </c>
      <c r="G817" s="751"/>
      <c r="H817" s="817"/>
      <c r="I817" s="753"/>
      <c r="J817" s="753">
        <v>1</v>
      </c>
      <c r="K817" s="753"/>
      <c r="L817" s="753">
        <v>1</v>
      </c>
      <c r="M817" s="753"/>
      <c r="N817" s="753"/>
      <c r="O817" s="753"/>
      <c r="P817" s="754">
        <v>20607</v>
      </c>
      <c r="Q817" s="754">
        <v>20971</v>
      </c>
      <c r="R817" s="751">
        <f>SUM(I817:N817)/2</f>
        <v>1</v>
      </c>
      <c r="S817" s="751"/>
      <c r="T817" s="766"/>
      <c r="U817" s="793" t="s">
        <v>911</v>
      </c>
    </row>
    <row r="818" spans="1:21" s="792" customFormat="1" ht="21">
      <c r="A818" s="751">
        <v>769</v>
      </c>
      <c r="B818" s="769" t="s">
        <v>630</v>
      </c>
      <c r="C818" s="755" t="s">
        <v>915</v>
      </c>
      <c r="D818" s="751"/>
      <c r="E818" s="751">
        <v>1</v>
      </c>
      <c r="F818" s="751">
        <v>1</v>
      </c>
      <c r="G818" s="751"/>
      <c r="H818" s="817"/>
      <c r="I818" s="753"/>
      <c r="J818" s="753">
        <v>1</v>
      </c>
      <c r="K818" s="753"/>
      <c r="L818" s="753">
        <v>1</v>
      </c>
      <c r="M818" s="753"/>
      <c r="N818" s="753"/>
      <c r="O818" s="753"/>
      <c r="P818" s="754">
        <v>20607</v>
      </c>
      <c r="Q818" s="754">
        <v>20971</v>
      </c>
      <c r="R818" s="751">
        <f>SUM(I818:N818)/2</f>
        <v>1</v>
      </c>
      <c r="S818" s="751"/>
      <c r="T818" s="766"/>
      <c r="U818" s="793" t="s">
        <v>911</v>
      </c>
    </row>
    <row r="819" spans="1:21" s="792" customFormat="1" ht="21">
      <c r="A819" s="751">
        <v>773</v>
      </c>
      <c r="B819" s="769" t="s">
        <v>630</v>
      </c>
      <c r="C819" s="755" t="s">
        <v>1083</v>
      </c>
      <c r="D819" s="751"/>
      <c r="E819" s="751">
        <v>1</v>
      </c>
      <c r="F819" s="751">
        <v>1</v>
      </c>
      <c r="G819" s="751"/>
      <c r="H819" s="817"/>
      <c r="I819" s="753"/>
      <c r="J819" s="753">
        <v>1</v>
      </c>
      <c r="K819" s="753"/>
      <c r="L819" s="753">
        <v>1</v>
      </c>
      <c r="M819" s="753"/>
      <c r="N819" s="753"/>
      <c r="O819" s="753"/>
      <c r="P819" s="754">
        <v>20607</v>
      </c>
      <c r="Q819" s="754">
        <v>20971</v>
      </c>
      <c r="R819" s="751">
        <f>SUM(I819:N819)/2</f>
        <v>1</v>
      </c>
      <c r="S819" s="751"/>
      <c r="T819" s="766"/>
      <c r="U819" s="793" t="s">
        <v>914</v>
      </c>
    </row>
    <row r="820" spans="1:21" s="792" customFormat="1" ht="21">
      <c r="A820" s="751">
        <v>774</v>
      </c>
      <c r="B820" s="769" t="s">
        <v>630</v>
      </c>
      <c r="C820" s="755" t="s">
        <v>919</v>
      </c>
      <c r="D820" s="751"/>
      <c r="E820" s="751">
        <v>1</v>
      </c>
      <c r="F820" s="751"/>
      <c r="G820" s="751">
        <v>1</v>
      </c>
      <c r="H820" s="817"/>
      <c r="I820" s="753"/>
      <c r="J820" s="753">
        <v>1</v>
      </c>
      <c r="K820" s="753"/>
      <c r="L820" s="753">
        <v>1</v>
      </c>
      <c r="M820" s="753"/>
      <c r="N820" s="753"/>
      <c r="O820" s="753"/>
      <c r="P820" s="754">
        <v>20607</v>
      </c>
      <c r="Q820" s="754">
        <v>20971</v>
      </c>
      <c r="R820" s="751">
        <f>SUM(I820:N820)/2</f>
        <v>1</v>
      </c>
      <c r="S820" s="751"/>
      <c r="T820" s="766"/>
      <c r="U820" s="793" t="s">
        <v>914</v>
      </c>
    </row>
    <row r="821" spans="1:21" s="792" customFormat="1" ht="21">
      <c r="A821" s="751">
        <v>785</v>
      </c>
      <c r="B821" s="751" t="s">
        <v>287</v>
      </c>
      <c r="C821" s="755" t="s">
        <v>932</v>
      </c>
      <c r="D821" s="751"/>
      <c r="E821" s="751">
        <v>1</v>
      </c>
      <c r="F821" s="751">
        <v>1</v>
      </c>
      <c r="G821" s="751"/>
      <c r="H821" s="817">
        <v>1</v>
      </c>
      <c r="I821" s="753"/>
      <c r="J821" s="753">
        <v>1</v>
      </c>
      <c r="K821" s="753"/>
      <c r="L821" s="753">
        <v>1</v>
      </c>
      <c r="M821" s="753"/>
      <c r="N821" s="753"/>
      <c r="O821" s="753"/>
      <c r="P821" s="754">
        <v>20607</v>
      </c>
      <c r="Q821" s="754">
        <v>20971</v>
      </c>
      <c r="R821" s="751">
        <f>SUM(I821:N821)/2</f>
        <v>1</v>
      </c>
      <c r="S821" s="751"/>
      <c r="T821" s="766"/>
      <c r="U821" s="791" t="s">
        <v>927</v>
      </c>
    </row>
    <row r="822" spans="1:20" s="792" customFormat="1" ht="21">
      <c r="A822" s="751">
        <v>790</v>
      </c>
      <c r="B822" s="751" t="s">
        <v>287</v>
      </c>
      <c r="C822" s="755" t="s">
        <v>936</v>
      </c>
      <c r="D822" s="751"/>
      <c r="E822" s="751">
        <v>1</v>
      </c>
      <c r="F822" s="751">
        <v>1</v>
      </c>
      <c r="G822" s="751"/>
      <c r="H822" s="817"/>
      <c r="I822" s="753"/>
      <c r="J822" s="753">
        <v>1</v>
      </c>
      <c r="K822" s="753"/>
      <c r="L822" s="753">
        <v>1</v>
      </c>
      <c r="M822" s="753"/>
      <c r="N822" s="753"/>
      <c r="O822" s="753"/>
      <c r="P822" s="754">
        <v>20607</v>
      </c>
      <c r="Q822" s="754">
        <v>20971</v>
      </c>
      <c r="R822" s="751">
        <f>SUM(I822:N822)/2</f>
        <v>1</v>
      </c>
      <c r="S822" s="751">
        <v>1</v>
      </c>
      <c r="T822" s="766"/>
    </row>
    <row r="823" spans="1:20" s="792" customFormat="1" ht="21">
      <c r="A823" s="751">
        <v>793</v>
      </c>
      <c r="B823" s="751" t="s">
        <v>287</v>
      </c>
      <c r="C823" s="755" t="s">
        <v>939</v>
      </c>
      <c r="D823" s="751"/>
      <c r="E823" s="751">
        <v>1</v>
      </c>
      <c r="F823" s="751">
        <v>1</v>
      </c>
      <c r="G823" s="751"/>
      <c r="H823" s="817"/>
      <c r="I823" s="753"/>
      <c r="J823" s="753">
        <v>1</v>
      </c>
      <c r="K823" s="753"/>
      <c r="L823" s="753">
        <v>1</v>
      </c>
      <c r="M823" s="753"/>
      <c r="N823" s="753"/>
      <c r="O823" s="753"/>
      <c r="P823" s="754">
        <v>20607</v>
      </c>
      <c r="Q823" s="754">
        <v>20971</v>
      </c>
      <c r="R823" s="751">
        <f>SUM(I823:N823)/2</f>
        <v>1</v>
      </c>
      <c r="S823" s="751">
        <v>1</v>
      </c>
      <c r="T823" s="766"/>
    </row>
    <row r="824" spans="1:20" s="792" customFormat="1" ht="21">
      <c r="A824" s="751">
        <v>763</v>
      </c>
      <c r="B824" s="769" t="s">
        <v>630</v>
      </c>
      <c r="C824" s="755" t="s">
        <v>1079</v>
      </c>
      <c r="D824" s="751"/>
      <c r="E824" s="751">
        <v>1</v>
      </c>
      <c r="F824" s="751">
        <v>1</v>
      </c>
      <c r="G824" s="751"/>
      <c r="H824" s="817"/>
      <c r="I824" s="753"/>
      <c r="J824" s="753"/>
      <c r="K824" s="753">
        <v>1</v>
      </c>
      <c r="L824" s="753">
        <v>1</v>
      </c>
      <c r="M824" s="753"/>
      <c r="N824" s="753"/>
      <c r="O824" s="753"/>
      <c r="P824" s="754">
        <v>20607</v>
      </c>
      <c r="Q824" s="754">
        <v>20971</v>
      </c>
      <c r="R824" s="751">
        <f>SUM(I824:N824)/2</f>
        <v>1</v>
      </c>
      <c r="S824" s="751"/>
      <c r="T824" s="766"/>
    </row>
    <row r="825" spans="1:20" s="792" customFormat="1" ht="21">
      <c r="A825" s="751">
        <v>764</v>
      </c>
      <c r="B825" s="769" t="s">
        <v>630</v>
      </c>
      <c r="C825" s="755" t="s">
        <v>1078</v>
      </c>
      <c r="D825" s="794"/>
      <c r="E825" s="751">
        <v>1</v>
      </c>
      <c r="F825" s="751">
        <v>1</v>
      </c>
      <c r="G825" s="751"/>
      <c r="H825" s="817"/>
      <c r="I825" s="753"/>
      <c r="J825" s="753"/>
      <c r="K825" s="753">
        <v>1</v>
      </c>
      <c r="L825" s="753"/>
      <c r="M825" s="753">
        <v>1</v>
      </c>
      <c r="N825" s="753"/>
      <c r="O825" s="753"/>
      <c r="P825" s="754">
        <v>20607</v>
      </c>
      <c r="Q825" s="754">
        <v>20971</v>
      </c>
      <c r="R825" s="751">
        <f>SUM(I825:N825)/2</f>
        <v>1</v>
      </c>
      <c r="S825" s="751"/>
      <c r="T825" s="766"/>
    </row>
    <row r="826" spans="1:20" s="180" customFormat="1" ht="21">
      <c r="A826" s="728" t="s">
        <v>1042</v>
      </c>
      <c r="B826" s="729"/>
      <c r="C826" s="730"/>
      <c r="D826" s="210">
        <f aca="true" t="shared" si="8" ref="D826:O826">SUM(D774:D825)</f>
        <v>36</v>
      </c>
      <c r="E826" s="210">
        <f t="shared" si="8"/>
        <v>16</v>
      </c>
      <c r="F826" s="210">
        <f t="shared" si="8"/>
        <v>44</v>
      </c>
      <c r="G826" s="210">
        <f t="shared" si="8"/>
        <v>7</v>
      </c>
      <c r="H826" s="817">
        <f t="shared" si="8"/>
        <v>4</v>
      </c>
      <c r="I826" s="210">
        <f t="shared" si="8"/>
        <v>3</v>
      </c>
      <c r="J826" s="210">
        <f t="shared" si="8"/>
        <v>36.5</v>
      </c>
      <c r="K826" s="210">
        <f t="shared" si="8"/>
        <v>6</v>
      </c>
      <c r="L826" s="210">
        <f t="shared" si="8"/>
        <v>43.5</v>
      </c>
      <c r="M826" s="210">
        <f t="shared" si="8"/>
        <v>2</v>
      </c>
      <c r="N826" s="210">
        <f t="shared" si="8"/>
        <v>0</v>
      </c>
      <c r="O826" s="210">
        <f t="shared" si="8"/>
        <v>0</v>
      </c>
      <c r="P826" s="210"/>
      <c r="Q826" s="210"/>
      <c r="R826" s="210">
        <f>SUM(R774:R825)</f>
        <v>45.5</v>
      </c>
      <c r="S826" s="210"/>
      <c r="T826" s="181"/>
    </row>
    <row r="827" spans="1:20" s="180" customFormat="1" ht="21">
      <c r="A827" s="747" t="s">
        <v>61</v>
      </c>
      <c r="B827" s="748"/>
      <c r="C827" s="748"/>
      <c r="D827" s="748"/>
      <c r="E827" s="748"/>
      <c r="F827" s="748"/>
      <c r="G827" s="748"/>
      <c r="H827" s="748"/>
      <c r="I827" s="748"/>
      <c r="J827" s="748"/>
      <c r="K827" s="748"/>
      <c r="L827" s="748"/>
      <c r="M827" s="748"/>
      <c r="N827" s="748"/>
      <c r="O827" s="748"/>
      <c r="P827" s="748"/>
      <c r="Q827" s="748"/>
      <c r="R827" s="748"/>
      <c r="S827" s="749"/>
      <c r="T827" s="181"/>
    </row>
    <row r="828" spans="1:22" s="608" customFormat="1" ht="21">
      <c r="A828" s="31">
        <v>798</v>
      </c>
      <c r="B828" s="609" t="s">
        <v>1051</v>
      </c>
      <c r="C828" s="596" t="s">
        <v>1161</v>
      </c>
      <c r="D828" s="593">
        <v>1</v>
      </c>
      <c r="E828" s="610"/>
      <c r="F828" s="593">
        <v>1</v>
      </c>
      <c r="G828" s="611"/>
      <c r="H828" s="832"/>
      <c r="I828" s="612"/>
      <c r="J828" s="612">
        <v>1</v>
      </c>
      <c r="K828" s="612"/>
      <c r="L828" s="612">
        <v>1</v>
      </c>
      <c r="M828" s="612"/>
      <c r="N828" s="612"/>
      <c r="O828" s="612"/>
      <c r="P828" s="613">
        <v>20607</v>
      </c>
      <c r="Q828" s="614">
        <v>20971</v>
      </c>
      <c r="R828" s="593">
        <f>SUM(I828:N828)/2</f>
        <v>1</v>
      </c>
      <c r="S828" s="611"/>
      <c r="T828" s="615"/>
      <c r="V828" s="806">
        <f>SUM(L828:L831)</f>
        <v>4</v>
      </c>
    </row>
    <row r="829" spans="1:20" s="180" customFormat="1" ht="21">
      <c r="A829" s="31">
        <v>800</v>
      </c>
      <c r="B829" s="206" t="s">
        <v>1051</v>
      </c>
      <c r="C829" s="30" t="s">
        <v>1056</v>
      </c>
      <c r="D829" s="56">
        <v>1</v>
      </c>
      <c r="E829" s="131"/>
      <c r="F829" s="31">
        <v>1</v>
      </c>
      <c r="G829" s="35"/>
      <c r="H829" s="832"/>
      <c r="I829" s="199"/>
      <c r="J829" s="199">
        <v>1</v>
      </c>
      <c r="K829" s="199"/>
      <c r="L829" s="199">
        <v>1</v>
      </c>
      <c r="M829" s="199"/>
      <c r="N829" s="199"/>
      <c r="O829" s="199"/>
      <c r="P829" s="132">
        <v>20607</v>
      </c>
      <c r="Q829" s="133">
        <v>20971</v>
      </c>
      <c r="R829" s="31">
        <f>SUM(I829:N829)/2</f>
        <v>1</v>
      </c>
      <c r="S829" s="35"/>
      <c r="T829" s="179"/>
    </row>
    <row r="830" spans="1:20" s="137" customFormat="1" ht="21">
      <c r="A830" s="31">
        <v>803</v>
      </c>
      <c r="B830" s="207" t="s">
        <v>1051</v>
      </c>
      <c r="C830" s="139" t="s">
        <v>1059</v>
      </c>
      <c r="D830" s="56">
        <v>1</v>
      </c>
      <c r="E830" s="174"/>
      <c r="F830" s="56">
        <v>1</v>
      </c>
      <c r="G830" s="175"/>
      <c r="H830" s="817">
        <v>1</v>
      </c>
      <c r="I830" s="200"/>
      <c r="J830" s="200">
        <v>1</v>
      </c>
      <c r="K830" s="200"/>
      <c r="L830" s="200">
        <v>1</v>
      </c>
      <c r="M830" s="200"/>
      <c r="N830" s="200"/>
      <c r="O830" s="200"/>
      <c r="P830" s="172">
        <v>20607</v>
      </c>
      <c r="Q830" s="173">
        <v>20971</v>
      </c>
      <c r="R830" s="31">
        <f>SUM(I830:N830)/2</f>
        <v>1</v>
      </c>
      <c r="S830" s="175" t="s">
        <v>2</v>
      </c>
      <c r="T830" s="152"/>
    </row>
    <row r="831" spans="1:20" ht="21">
      <c r="A831" s="31">
        <v>807</v>
      </c>
      <c r="B831" s="206" t="s">
        <v>1061</v>
      </c>
      <c r="C831" s="66" t="s">
        <v>1064</v>
      </c>
      <c r="D831" s="56">
        <v>1</v>
      </c>
      <c r="E831" s="131"/>
      <c r="F831" s="31">
        <v>1</v>
      </c>
      <c r="G831" s="35"/>
      <c r="H831" s="833"/>
      <c r="I831" s="199"/>
      <c r="J831" s="199">
        <v>1</v>
      </c>
      <c r="K831" s="199"/>
      <c r="L831" s="199">
        <v>1</v>
      </c>
      <c r="M831" s="199"/>
      <c r="N831" s="199"/>
      <c r="O831" s="264"/>
      <c r="P831" s="132">
        <v>20607</v>
      </c>
      <c r="Q831" s="133">
        <v>20971</v>
      </c>
      <c r="R831" s="31">
        <f>SUM(I831:N831)/2</f>
        <v>1</v>
      </c>
      <c r="S831" s="35"/>
      <c r="T831" s="60"/>
    </row>
    <row r="832" spans="1:22" s="180" customFormat="1" ht="21">
      <c r="A832" s="31">
        <v>796</v>
      </c>
      <c r="B832" s="206" t="s">
        <v>1051</v>
      </c>
      <c r="C832" s="30" t="s">
        <v>1052</v>
      </c>
      <c r="D832" s="56">
        <v>1</v>
      </c>
      <c r="E832" s="131"/>
      <c r="F832" s="31">
        <v>1</v>
      </c>
      <c r="G832" s="35"/>
      <c r="H832" s="832"/>
      <c r="I832" s="199"/>
      <c r="J832" s="199">
        <v>1</v>
      </c>
      <c r="K832" s="199"/>
      <c r="L832" s="199"/>
      <c r="M832" s="199">
        <v>1</v>
      </c>
      <c r="N832" s="199"/>
      <c r="O832" s="199"/>
      <c r="P832" s="132">
        <v>20607</v>
      </c>
      <c r="Q832" s="133">
        <v>20971</v>
      </c>
      <c r="R832" s="31">
        <f>SUM(I832:N832)/2</f>
        <v>1</v>
      </c>
      <c r="S832" s="35"/>
      <c r="T832" s="179"/>
      <c r="V832" s="795">
        <f>SUM(M832:M835)</f>
        <v>4</v>
      </c>
    </row>
    <row r="833" spans="1:20" s="180" customFormat="1" ht="21">
      <c r="A833" s="31">
        <v>799</v>
      </c>
      <c r="B833" s="206" t="s">
        <v>1051</v>
      </c>
      <c r="C833" s="30" t="s">
        <v>1055</v>
      </c>
      <c r="D833" s="56">
        <v>1</v>
      </c>
      <c r="E833" s="131"/>
      <c r="F833" s="31">
        <v>1</v>
      </c>
      <c r="G833" s="35"/>
      <c r="H833" s="832"/>
      <c r="I833" s="199"/>
      <c r="J833" s="199">
        <v>1</v>
      </c>
      <c r="K833" s="199"/>
      <c r="L833" s="199"/>
      <c r="M833" s="199">
        <v>1</v>
      </c>
      <c r="N833" s="199"/>
      <c r="O833" s="199"/>
      <c r="P833" s="132">
        <v>20607</v>
      </c>
      <c r="Q833" s="133">
        <v>20971</v>
      </c>
      <c r="R833" s="31">
        <f>SUM(I833:N833)/2</f>
        <v>1</v>
      </c>
      <c r="S833" s="35"/>
      <c r="T833" s="179"/>
    </row>
    <row r="834" spans="1:20" ht="21">
      <c r="A834" s="31">
        <v>805</v>
      </c>
      <c r="B834" s="206" t="s">
        <v>1061</v>
      </c>
      <c r="C834" s="66" t="s">
        <v>1062</v>
      </c>
      <c r="D834" s="56">
        <v>1</v>
      </c>
      <c r="E834" s="131"/>
      <c r="F834" s="31">
        <v>1</v>
      </c>
      <c r="G834" s="35"/>
      <c r="H834" s="833"/>
      <c r="I834" s="199"/>
      <c r="J834" s="199">
        <v>1</v>
      </c>
      <c r="K834" s="199"/>
      <c r="L834" s="199"/>
      <c r="M834" s="199">
        <v>1</v>
      </c>
      <c r="N834" s="199"/>
      <c r="O834" s="264"/>
      <c r="P834" s="132">
        <v>20607</v>
      </c>
      <c r="Q834" s="133">
        <v>20971</v>
      </c>
      <c r="R834" s="31">
        <f>SUM(I834:N834)/2</f>
        <v>1</v>
      </c>
      <c r="S834" s="35"/>
      <c r="T834" s="60"/>
    </row>
    <row r="835" spans="1:20" ht="21">
      <c r="A835" s="31">
        <v>806</v>
      </c>
      <c r="B835" s="206" t="s">
        <v>1061</v>
      </c>
      <c r="C835" s="66" t="s">
        <v>1063</v>
      </c>
      <c r="D835" s="56">
        <v>1</v>
      </c>
      <c r="E835" s="131"/>
      <c r="F835" s="31">
        <v>1</v>
      </c>
      <c r="G835" s="35"/>
      <c r="H835" s="833"/>
      <c r="I835" s="199"/>
      <c r="J835" s="199">
        <v>1</v>
      </c>
      <c r="K835" s="199"/>
      <c r="L835" s="199"/>
      <c r="M835" s="199">
        <v>1</v>
      </c>
      <c r="N835" s="199"/>
      <c r="O835" s="264"/>
      <c r="P835" s="132">
        <v>20607</v>
      </c>
      <c r="Q835" s="133">
        <v>20971</v>
      </c>
      <c r="R835" s="31">
        <f>SUM(I835:N835)/2</f>
        <v>1</v>
      </c>
      <c r="S835" s="35"/>
      <c r="T835" s="60"/>
    </row>
    <row r="836" spans="1:22" s="180" customFormat="1" ht="21">
      <c r="A836" s="31">
        <v>797</v>
      </c>
      <c r="B836" s="206" t="s">
        <v>1051</v>
      </c>
      <c r="C836" s="30" t="s">
        <v>1053</v>
      </c>
      <c r="D836" s="56">
        <v>1</v>
      </c>
      <c r="E836" s="131"/>
      <c r="F836" s="31">
        <v>1</v>
      </c>
      <c r="G836" s="35"/>
      <c r="H836" s="832"/>
      <c r="I836" s="199"/>
      <c r="J836" s="199"/>
      <c r="K836" s="199">
        <v>1</v>
      </c>
      <c r="L836" s="199">
        <v>1</v>
      </c>
      <c r="M836" s="199"/>
      <c r="N836" s="199"/>
      <c r="O836" s="199"/>
      <c r="P836" s="132">
        <v>20607</v>
      </c>
      <c r="Q836" s="133">
        <v>20971</v>
      </c>
      <c r="R836" s="31">
        <f>SUM(I836:N836)/2</f>
        <v>1</v>
      </c>
      <c r="S836" s="35"/>
      <c r="T836" s="179"/>
      <c r="V836" s="795">
        <f>SUM(L836:L839)</f>
        <v>4</v>
      </c>
    </row>
    <row r="837" spans="1:20" s="180" customFormat="1" ht="21">
      <c r="A837" s="31">
        <v>801</v>
      </c>
      <c r="B837" s="208" t="s">
        <v>1051</v>
      </c>
      <c r="C837" s="30" t="s">
        <v>1057</v>
      </c>
      <c r="D837" s="56">
        <v>1</v>
      </c>
      <c r="E837" s="131"/>
      <c r="F837" s="31">
        <v>1</v>
      </c>
      <c r="G837" s="35"/>
      <c r="H837" s="832"/>
      <c r="I837" s="199"/>
      <c r="J837" s="199"/>
      <c r="K837" s="199">
        <v>1</v>
      </c>
      <c r="L837" s="199">
        <v>1</v>
      </c>
      <c r="M837" s="199"/>
      <c r="N837" s="199"/>
      <c r="O837" s="202"/>
      <c r="P837" s="132">
        <v>20607</v>
      </c>
      <c r="Q837" s="133">
        <v>20971</v>
      </c>
      <c r="R837" s="31">
        <f>SUM(I837:N837)/2</f>
        <v>1</v>
      </c>
      <c r="S837" s="35"/>
      <c r="T837" s="179"/>
    </row>
    <row r="838" spans="1:20" ht="21">
      <c r="A838" s="31">
        <v>804</v>
      </c>
      <c r="B838" s="208" t="s">
        <v>1051</v>
      </c>
      <c r="C838" s="30" t="s">
        <v>1060</v>
      </c>
      <c r="D838" s="56">
        <v>1</v>
      </c>
      <c r="E838" s="131"/>
      <c r="F838" s="31">
        <v>1</v>
      </c>
      <c r="G838" s="35"/>
      <c r="H838" s="834"/>
      <c r="I838" s="199"/>
      <c r="J838" s="199"/>
      <c r="K838" s="199">
        <v>1</v>
      </c>
      <c r="L838" s="199">
        <v>1</v>
      </c>
      <c r="M838" s="199"/>
      <c r="N838" s="199"/>
      <c r="O838" s="202"/>
      <c r="P838" s="132">
        <v>20607</v>
      </c>
      <c r="Q838" s="133">
        <v>20971</v>
      </c>
      <c r="R838" s="31">
        <f>SUM(I838:N838)/2</f>
        <v>1</v>
      </c>
      <c r="S838" s="35"/>
      <c r="T838" s="60"/>
    </row>
    <row r="839" spans="1:20" s="597" customFormat="1" ht="21">
      <c r="A839" s="31">
        <v>809</v>
      </c>
      <c r="B839" s="616" t="s">
        <v>1061</v>
      </c>
      <c r="C839" s="598" t="s">
        <v>1162</v>
      </c>
      <c r="D839" s="593">
        <v>1</v>
      </c>
      <c r="E839" s="617"/>
      <c r="F839" s="593">
        <v>1</v>
      </c>
      <c r="G839" s="618"/>
      <c r="H839" s="835"/>
      <c r="I839" s="612"/>
      <c r="J839" s="612"/>
      <c r="K839" s="612">
        <v>1</v>
      </c>
      <c r="L839" s="612">
        <v>1</v>
      </c>
      <c r="M839" s="612"/>
      <c r="N839" s="612"/>
      <c r="O839" s="619"/>
      <c r="P839" s="613">
        <v>20850</v>
      </c>
      <c r="Q839" s="620">
        <v>20971</v>
      </c>
      <c r="R839" s="593">
        <f>SUM(I839:N839)/2</f>
        <v>1</v>
      </c>
      <c r="S839" s="611"/>
      <c r="T839" s="621"/>
    </row>
    <row r="840" spans="1:22" s="608" customFormat="1" ht="21">
      <c r="A840" s="31">
        <v>802</v>
      </c>
      <c r="B840" s="616" t="s">
        <v>1051</v>
      </c>
      <c r="C840" s="596" t="s">
        <v>1163</v>
      </c>
      <c r="D840" s="593">
        <v>1</v>
      </c>
      <c r="E840" s="610"/>
      <c r="F840" s="593">
        <v>1</v>
      </c>
      <c r="G840" s="611"/>
      <c r="H840" s="834"/>
      <c r="I840" s="612"/>
      <c r="J840" s="612"/>
      <c r="K840" s="612">
        <v>1</v>
      </c>
      <c r="L840" s="612"/>
      <c r="M840" s="612">
        <v>1</v>
      </c>
      <c r="N840" s="612"/>
      <c r="O840" s="619"/>
      <c r="P840" s="613">
        <v>20607</v>
      </c>
      <c r="Q840" s="614">
        <v>20971</v>
      </c>
      <c r="R840" s="593">
        <f>SUM(I840:N840)/2</f>
        <v>1</v>
      </c>
      <c r="S840" s="611"/>
      <c r="T840" s="615"/>
      <c r="V840" s="806">
        <f>SUM(M840:M842)</f>
        <v>3</v>
      </c>
    </row>
    <row r="841" spans="1:20" ht="21">
      <c r="A841" s="31">
        <v>808</v>
      </c>
      <c r="B841" s="208" t="s">
        <v>1061</v>
      </c>
      <c r="C841" s="30" t="s">
        <v>1065</v>
      </c>
      <c r="D841" s="56">
        <v>1</v>
      </c>
      <c r="E841" s="136"/>
      <c r="F841" s="31">
        <v>1</v>
      </c>
      <c r="G841" s="134"/>
      <c r="H841" s="834"/>
      <c r="I841" s="199"/>
      <c r="J841" s="199"/>
      <c r="K841" s="199">
        <v>1</v>
      </c>
      <c r="L841" s="199"/>
      <c r="M841" s="199">
        <v>1</v>
      </c>
      <c r="N841" s="199"/>
      <c r="O841" s="202"/>
      <c r="P841" s="132">
        <v>20607</v>
      </c>
      <c r="Q841" s="133">
        <v>20971</v>
      </c>
      <c r="R841" s="31">
        <f>SUM(I841:N841)/2</f>
        <v>1</v>
      </c>
      <c r="S841" s="35"/>
      <c r="T841" s="60"/>
    </row>
    <row r="842" spans="1:20" ht="21">
      <c r="A842" s="31">
        <v>810</v>
      </c>
      <c r="B842" s="208" t="s">
        <v>1061</v>
      </c>
      <c r="C842" s="66" t="s">
        <v>1067</v>
      </c>
      <c r="D842" s="56">
        <v>1</v>
      </c>
      <c r="E842" s="131"/>
      <c r="F842" s="31">
        <v>1</v>
      </c>
      <c r="G842" s="35"/>
      <c r="H842" s="832"/>
      <c r="I842" s="199"/>
      <c r="J842" s="199"/>
      <c r="K842" s="199">
        <v>1</v>
      </c>
      <c r="L842" s="199"/>
      <c r="M842" s="199">
        <v>1</v>
      </c>
      <c r="N842" s="199"/>
      <c r="O842" s="202"/>
      <c r="P842" s="132">
        <v>20607</v>
      </c>
      <c r="Q842" s="133">
        <v>20971</v>
      </c>
      <c r="R842" s="31">
        <f>SUM(I842:N842)/2</f>
        <v>1</v>
      </c>
      <c r="S842" s="35"/>
      <c r="T842" s="60"/>
    </row>
    <row r="843" spans="1:22" s="756" customFormat="1" ht="21">
      <c r="A843" s="751">
        <v>817</v>
      </c>
      <c r="B843" s="797" t="s">
        <v>1068</v>
      </c>
      <c r="C843" s="772" t="s">
        <v>1075</v>
      </c>
      <c r="D843" s="798"/>
      <c r="E843" s="751">
        <v>1</v>
      </c>
      <c r="F843" s="751">
        <v>1</v>
      </c>
      <c r="G843" s="799"/>
      <c r="H843" s="833"/>
      <c r="I843" s="800"/>
      <c r="J843" s="800">
        <v>1</v>
      </c>
      <c r="K843" s="800"/>
      <c r="L843" s="800">
        <v>1</v>
      </c>
      <c r="M843" s="800"/>
      <c r="N843" s="800"/>
      <c r="O843" s="801"/>
      <c r="P843" s="802">
        <v>20607</v>
      </c>
      <c r="Q843" s="803">
        <v>20971</v>
      </c>
      <c r="R843" s="751">
        <f>SUM(I843:N843)/2</f>
        <v>1</v>
      </c>
      <c r="S843" s="799"/>
      <c r="T843" s="804"/>
      <c r="V843" s="768">
        <f>SUM(L843:L844)</f>
        <v>2</v>
      </c>
    </row>
    <row r="844" spans="1:20" s="756" customFormat="1" ht="21">
      <c r="A844" s="751">
        <v>818</v>
      </c>
      <c r="B844" s="797" t="s">
        <v>1068</v>
      </c>
      <c r="C844" s="772" t="s">
        <v>1076</v>
      </c>
      <c r="D844" s="798"/>
      <c r="E844" s="751">
        <v>1</v>
      </c>
      <c r="F844" s="751">
        <v>1</v>
      </c>
      <c r="G844" s="799"/>
      <c r="H844" s="833"/>
      <c r="I844" s="800"/>
      <c r="J844" s="800">
        <v>1</v>
      </c>
      <c r="K844" s="800"/>
      <c r="L844" s="800">
        <v>1</v>
      </c>
      <c r="M844" s="800"/>
      <c r="N844" s="800"/>
      <c r="O844" s="801"/>
      <c r="P844" s="802">
        <v>20607</v>
      </c>
      <c r="Q844" s="803">
        <v>20971</v>
      </c>
      <c r="R844" s="751">
        <f>SUM(I844:N844)/2</f>
        <v>1</v>
      </c>
      <c r="S844" s="799"/>
      <c r="T844" s="804"/>
    </row>
    <row r="845" spans="1:22" s="756" customFormat="1" ht="21">
      <c r="A845" s="751">
        <v>811</v>
      </c>
      <c r="B845" s="797" t="s">
        <v>1068</v>
      </c>
      <c r="C845" s="772" t="s">
        <v>1069</v>
      </c>
      <c r="D845" s="798"/>
      <c r="E845" s="751">
        <v>1</v>
      </c>
      <c r="F845" s="751">
        <v>1</v>
      </c>
      <c r="G845" s="799"/>
      <c r="H845" s="832"/>
      <c r="I845" s="800"/>
      <c r="J845" s="800">
        <v>1</v>
      </c>
      <c r="K845" s="800"/>
      <c r="L845" s="800"/>
      <c r="M845" s="800">
        <v>1</v>
      </c>
      <c r="N845" s="800"/>
      <c r="O845" s="805"/>
      <c r="P845" s="802">
        <v>20607</v>
      </c>
      <c r="Q845" s="803">
        <v>20971</v>
      </c>
      <c r="R845" s="751">
        <f>SUM(I845:N845)/2</f>
        <v>1</v>
      </c>
      <c r="S845" s="799"/>
      <c r="T845" s="804"/>
      <c r="V845" s="768">
        <f>SUM(M845:M849)</f>
        <v>5</v>
      </c>
    </row>
    <row r="846" spans="1:20" s="756" customFormat="1" ht="21">
      <c r="A846" s="751">
        <v>812</v>
      </c>
      <c r="B846" s="797" t="s">
        <v>1068</v>
      </c>
      <c r="C846" s="772" t="s">
        <v>1070</v>
      </c>
      <c r="D846" s="798"/>
      <c r="E846" s="751">
        <v>1</v>
      </c>
      <c r="F846" s="751">
        <v>1</v>
      </c>
      <c r="G846" s="799"/>
      <c r="H846" s="833"/>
      <c r="I846" s="800"/>
      <c r="J846" s="800">
        <v>1</v>
      </c>
      <c r="K846" s="800"/>
      <c r="L846" s="800"/>
      <c r="M846" s="800">
        <v>1</v>
      </c>
      <c r="N846" s="800"/>
      <c r="O846" s="801"/>
      <c r="P846" s="802">
        <v>20607</v>
      </c>
      <c r="Q846" s="803">
        <v>20971</v>
      </c>
      <c r="R846" s="751">
        <f>SUM(I846:N846)/2</f>
        <v>1</v>
      </c>
      <c r="S846" s="799"/>
      <c r="T846" s="804"/>
    </row>
    <row r="847" spans="1:20" s="756" customFormat="1" ht="21">
      <c r="A847" s="751">
        <v>813</v>
      </c>
      <c r="B847" s="797" t="s">
        <v>1068</v>
      </c>
      <c r="C847" s="772" t="s">
        <v>1071</v>
      </c>
      <c r="D847" s="798"/>
      <c r="E847" s="751">
        <v>1</v>
      </c>
      <c r="F847" s="751">
        <v>1</v>
      </c>
      <c r="G847" s="799"/>
      <c r="H847" s="833"/>
      <c r="I847" s="800"/>
      <c r="J847" s="800">
        <v>1</v>
      </c>
      <c r="K847" s="800"/>
      <c r="L847" s="800"/>
      <c r="M847" s="800">
        <v>1</v>
      </c>
      <c r="N847" s="800"/>
      <c r="O847" s="801"/>
      <c r="P847" s="802">
        <v>20607</v>
      </c>
      <c r="Q847" s="803">
        <v>20971</v>
      </c>
      <c r="R847" s="751">
        <f>SUM(I847:N847)/2</f>
        <v>1</v>
      </c>
      <c r="S847" s="799"/>
      <c r="T847" s="804"/>
    </row>
    <row r="848" spans="1:20" s="756" customFormat="1" ht="21">
      <c r="A848" s="751">
        <v>814</v>
      </c>
      <c r="B848" s="797" t="s">
        <v>1068</v>
      </c>
      <c r="C848" s="772" t="s">
        <v>1072</v>
      </c>
      <c r="D848" s="798"/>
      <c r="E848" s="751">
        <v>1</v>
      </c>
      <c r="F848" s="751">
        <v>1</v>
      </c>
      <c r="G848" s="799"/>
      <c r="H848" s="833"/>
      <c r="I848" s="800"/>
      <c r="J848" s="800">
        <v>1</v>
      </c>
      <c r="K848" s="800"/>
      <c r="L848" s="800"/>
      <c r="M848" s="800">
        <v>1</v>
      </c>
      <c r="N848" s="800"/>
      <c r="O848" s="801"/>
      <c r="P848" s="802">
        <v>20607</v>
      </c>
      <c r="Q848" s="803">
        <v>20971</v>
      </c>
      <c r="R848" s="751">
        <f>SUM(I848:N848)/2</f>
        <v>1</v>
      </c>
      <c r="S848" s="799"/>
      <c r="T848" s="804"/>
    </row>
    <row r="849" spans="1:20" s="756" customFormat="1" ht="21">
      <c r="A849" s="751">
        <v>815</v>
      </c>
      <c r="B849" s="797" t="s">
        <v>1068</v>
      </c>
      <c r="C849" s="772" t="s">
        <v>1073</v>
      </c>
      <c r="D849" s="798"/>
      <c r="E849" s="751">
        <v>1</v>
      </c>
      <c r="F849" s="751">
        <v>1</v>
      </c>
      <c r="G849" s="799"/>
      <c r="H849" s="833"/>
      <c r="I849" s="800"/>
      <c r="J849" s="800">
        <v>1</v>
      </c>
      <c r="K849" s="800"/>
      <c r="L849" s="800"/>
      <c r="M849" s="800">
        <v>1</v>
      </c>
      <c r="N849" s="800"/>
      <c r="O849" s="801"/>
      <c r="P849" s="802">
        <v>20607</v>
      </c>
      <c r="Q849" s="803">
        <v>20971</v>
      </c>
      <c r="R849" s="751">
        <f>SUM(I849:N849)/2</f>
        <v>1</v>
      </c>
      <c r="S849" s="799"/>
      <c r="T849" s="804"/>
    </row>
    <row r="850" spans="1:20" s="756" customFormat="1" ht="21">
      <c r="A850" s="751">
        <v>816</v>
      </c>
      <c r="B850" s="797" t="s">
        <v>1068</v>
      </c>
      <c r="C850" s="755" t="s">
        <v>1074</v>
      </c>
      <c r="D850" s="798"/>
      <c r="E850" s="751">
        <v>1</v>
      </c>
      <c r="F850" s="751">
        <v>1</v>
      </c>
      <c r="G850" s="799"/>
      <c r="H850" s="834"/>
      <c r="I850" s="800"/>
      <c r="J850" s="800"/>
      <c r="K850" s="800">
        <v>1</v>
      </c>
      <c r="L850" s="800">
        <v>1</v>
      </c>
      <c r="M850" s="800"/>
      <c r="N850" s="800"/>
      <c r="O850" s="805"/>
      <c r="P850" s="802">
        <v>20607</v>
      </c>
      <c r="Q850" s="803">
        <v>20971</v>
      </c>
      <c r="R850" s="751">
        <f>SUM(I850:N850)/2</f>
        <v>1</v>
      </c>
      <c r="S850" s="799"/>
      <c r="T850" s="804"/>
    </row>
    <row r="851" spans="1:20" ht="21">
      <c r="A851" s="738" t="s">
        <v>61</v>
      </c>
      <c r="B851" s="739"/>
      <c r="C851" s="740"/>
      <c r="D851" s="210">
        <f aca="true" t="shared" si="9" ref="D851:O851">SUM(D828:D850)</f>
        <v>15</v>
      </c>
      <c r="E851" s="210">
        <f t="shared" si="9"/>
        <v>8</v>
      </c>
      <c r="F851" s="210">
        <f t="shared" si="9"/>
        <v>23</v>
      </c>
      <c r="G851" s="210">
        <f t="shared" si="9"/>
        <v>0</v>
      </c>
      <c r="H851" s="817">
        <f t="shared" si="9"/>
        <v>1</v>
      </c>
      <c r="I851" s="210">
        <f t="shared" si="9"/>
        <v>0</v>
      </c>
      <c r="J851" s="210">
        <f t="shared" si="9"/>
        <v>15</v>
      </c>
      <c r="K851" s="210">
        <f t="shared" si="9"/>
        <v>8</v>
      </c>
      <c r="L851" s="210">
        <f t="shared" si="9"/>
        <v>11</v>
      </c>
      <c r="M851" s="210">
        <f t="shared" si="9"/>
        <v>12</v>
      </c>
      <c r="N851" s="210">
        <f t="shared" si="9"/>
        <v>0</v>
      </c>
      <c r="O851" s="210">
        <f t="shared" si="9"/>
        <v>0</v>
      </c>
      <c r="P851" s="210"/>
      <c r="Q851" s="210"/>
      <c r="R851" s="210">
        <f>SUM(R828:R850)</f>
        <v>23</v>
      </c>
      <c r="S851" s="214"/>
      <c r="T851" s="60"/>
    </row>
    <row r="852" spans="1:19" ht="21">
      <c r="A852" s="741" t="s">
        <v>53</v>
      </c>
      <c r="B852" s="743"/>
      <c r="C852" s="742"/>
      <c r="D852" s="622">
        <f>D64+D168+D260+D299+D329+D357+D446+D483+D595+D683+D745+D772+D826+D851</f>
        <v>569</v>
      </c>
      <c r="E852" s="622">
        <f>E64+E168+E260+E299+E329+E357+E446+E483+E595+E683+E745+E772+E826+E851</f>
        <v>249</v>
      </c>
      <c r="F852" s="622">
        <f>F64+F168+F260+F299+F329+F357+F446+F483+F595+F683+F745+F772+F826+F851</f>
        <v>680</v>
      </c>
      <c r="G852" s="622">
        <f>G64+G168+G260+G299+G329+G357+G446+G483+G595+G683+G745+G772+G826+G851</f>
        <v>137</v>
      </c>
      <c r="H852" s="836">
        <f>H64+H168+H260+H299+H329+H357+H446+H483+H595+H683+H745+H772+H826+H851</f>
        <v>45</v>
      </c>
      <c r="I852" s="622">
        <f>I64+I168+I260+I299+I329+I357+I446+I483+I595+I683+I745+I772+I826+I851</f>
        <v>60</v>
      </c>
      <c r="J852" s="622">
        <f>J64+J168+J260+J299+J329+J357+J446+J483+J595+J683+J745+J772+J826+J851</f>
        <v>600.5</v>
      </c>
      <c r="K852" s="622">
        <f>K64+K168+K260+K299+K329+K357+K446+K483+K595+K683+K745+K772+K826+K851</f>
        <v>92</v>
      </c>
      <c r="L852" s="622">
        <f>L64+L168+L260+L299+L329+L357+L446+L483+L595+L683+L745+L772+L826+L851</f>
        <v>557.5</v>
      </c>
      <c r="M852" s="622">
        <f>M64+M168+M260+M299+M329+M357+M446+M483+M595+M683+M745+M772+M826+M851</f>
        <v>177</v>
      </c>
      <c r="N852" s="622">
        <f>N64+N168+N260+N299+N329+N357+N446+N483+N595+N683+N745+N772+N826+N851</f>
        <v>18</v>
      </c>
      <c r="O852" s="622">
        <f>O64+O168+O260+O299+O329+O357+O446+O483+O595+O683+O745+O772+O826+O851</f>
        <v>0</v>
      </c>
      <c r="P852" s="622"/>
      <c r="Q852" s="622"/>
      <c r="R852" s="812">
        <f>R64+R168+R260+R299+R329+R357+R446+R483+R595+R683+R745+R772+R826+R851</f>
        <v>752.5</v>
      </c>
      <c r="S852" s="187"/>
    </row>
    <row r="854" spans="5:12" ht="21">
      <c r="E854" s="60">
        <f>SUM(D852:E852)</f>
        <v>818</v>
      </c>
      <c r="K854" s="205">
        <f>SUM(I852:K852)</f>
        <v>752.5</v>
      </c>
      <c r="L854" s="205">
        <f>SUM(L852:O852)</f>
        <v>752.5</v>
      </c>
    </row>
  </sheetData>
  <sheetProtection/>
  <mergeCells count="43">
    <mergeCell ref="A827:S827"/>
    <mergeCell ref="A851:C851"/>
    <mergeCell ref="A852:C852"/>
    <mergeCell ref="A684:S684"/>
    <mergeCell ref="A745:C745"/>
    <mergeCell ref="A746:S746"/>
    <mergeCell ref="A772:C772"/>
    <mergeCell ref="A773:S773"/>
    <mergeCell ref="A826:C826"/>
    <mergeCell ref="A447:S447"/>
    <mergeCell ref="A483:C483"/>
    <mergeCell ref="A484:S484"/>
    <mergeCell ref="A595:C595"/>
    <mergeCell ref="A596:S596"/>
    <mergeCell ref="A683:C683"/>
    <mergeCell ref="A300:S300"/>
    <mergeCell ref="A329:C329"/>
    <mergeCell ref="A330:S330"/>
    <mergeCell ref="A357:C357"/>
    <mergeCell ref="A358:S358"/>
    <mergeCell ref="A446:C446"/>
    <mergeCell ref="A65:S65"/>
    <mergeCell ref="A168:C168"/>
    <mergeCell ref="A169:S169"/>
    <mergeCell ref="A260:C260"/>
    <mergeCell ref="A261:S261"/>
    <mergeCell ref="A299:C299"/>
    <mergeCell ref="L3:O4"/>
    <mergeCell ref="P3:R3"/>
    <mergeCell ref="S3:S5"/>
    <mergeCell ref="P4:R4"/>
    <mergeCell ref="A6:S6"/>
    <mergeCell ref="A64:C64"/>
    <mergeCell ref="A1:S2"/>
    <mergeCell ref="A3:A5"/>
    <mergeCell ref="B3:B5"/>
    <mergeCell ref="C3:C5"/>
    <mergeCell ref="D3:D5"/>
    <mergeCell ref="E3:E5"/>
    <mergeCell ref="F3:F5"/>
    <mergeCell ref="G3:G5"/>
    <mergeCell ref="H3:H5"/>
    <mergeCell ref="I3:K4"/>
  </mergeCells>
  <printOptions/>
  <pageMargins left="0.3937007874015748" right="0.15748031496062992" top="0.35433070866141736" bottom="0.15748031496062992" header="0.2362204724409449" footer="0.2362204724409449"/>
  <pageSetup horizontalDpi="600" verticalDpi="600" orientation="landscape" paperSize="9" scale="63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6.140625" style="1" customWidth="1"/>
    <col min="2" max="2" width="26.7109375" style="1" customWidth="1"/>
    <col min="3" max="6" width="3.7109375" style="1" customWidth="1"/>
    <col min="7" max="7" width="3.7109375" style="6" customWidth="1"/>
    <col min="8" max="14" width="3.7109375" style="1" customWidth="1"/>
    <col min="15" max="16" width="9.7109375" style="1" customWidth="1"/>
    <col min="17" max="17" width="3.7109375" style="1" customWidth="1"/>
    <col min="18" max="18" width="23.7109375" style="1" customWidth="1"/>
    <col min="19" max="16384" width="9.140625" style="1" customWidth="1"/>
  </cols>
  <sheetData>
    <row r="1" spans="1:18" ht="18.75" customHeight="1">
      <c r="A1" s="645" t="s">
        <v>33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</row>
    <row r="2" spans="1:18" ht="18.75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</row>
    <row r="3" spans="1:18" ht="21.75" customHeight="1">
      <c r="A3" s="640" t="s">
        <v>0</v>
      </c>
      <c r="B3" s="640" t="s">
        <v>1</v>
      </c>
      <c r="C3" s="641" t="s">
        <v>24</v>
      </c>
      <c r="D3" s="641" t="s">
        <v>25</v>
      </c>
      <c r="E3" s="641" t="s">
        <v>13</v>
      </c>
      <c r="F3" s="642" t="s">
        <v>14</v>
      </c>
      <c r="G3" s="642" t="s">
        <v>2</v>
      </c>
      <c r="H3" s="632" t="s">
        <v>3</v>
      </c>
      <c r="I3" s="633"/>
      <c r="J3" s="634"/>
      <c r="K3" s="632" t="s">
        <v>7</v>
      </c>
      <c r="L3" s="633"/>
      <c r="M3" s="633"/>
      <c r="N3" s="633"/>
      <c r="O3" s="632" t="s">
        <v>18</v>
      </c>
      <c r="P3" s="633"/>
      <c r="Q3" s="634"/>
      <c r="R3" s="647" t="s">
        <v>27</v>
      </c>
    </row>
    <row r="4" spans="1:18" ht="21.75" customHeight="1">
      <c r="A4" s="640"/>
      <c r="B4" s="640"/>
      <c r="C4" s="641"/>
      <c r="D4" s="641"/>
      <c r="E4" s="641"/>
      <c r="F4" s="643"/>
      <c r="G4" s="643"/>
      <c r="H4" s="635"/>
      <c r="I4" s="636"/>
      <c r="J4" s="637"/>
      <c r="K4" s="635"/>
      <c r="L4" s="636"/>
      <c r="M4" s="636"/>
      <c r="N4" s="636"/>
      <c r="O4" s="635" t="s">
        <v>26</v>
      </c>
      <c r="P4" s="636"/>
      <c r="Q4" s="637"/>
      <c r="R4" s="648"/>
    </row>
    <row r="5" spans="1:18" ht="149.25" customHeight="1">
      <c r="A5" s="640"/>
      <c r="B5" s="640"/>
      <c r="C5" s="641"/>
      <c r="D5" s="641"/>
      <c r="E5" s="641"/>
      <c r="F5" s="644"/>
      <c r="G5" s="644"/>
      <c r="H5" s="7" t="s">
        <v>4</v>
      </c>
      <c r="I5" s="8" t="s">
        <v>5</v>
      </c>
      <c r="J5" s="3" t="s">
        <v>6</v>
      </c>
      <c r="K5" s="4" t="s">
        <v>8</v>
      </c>
      <c r="L5" s="8" t="s">
        <v>9</v>
      </c>
      <c r="M5" s="8" t="s">
        <v>10</v>
      </c>
      <c r="N5" s="3" t="s">
        <v>11</v>
      </c>
      <c r="O5" s="13" t="s">
        <v>15</v>
      </c>
      <c r="P5" s="13" t="s">
        <v>19</v>
      </c>
      <c r="Q5" s="14" t="s">
        <v>12</v>
      </c>
      <c r="R5" s="649"/>
    </row>
    <row r="6" spans="1:18" ht="18.75">
      <c r="A6" s="650" t="s">
        <v>23</v>
      </c>
      <c r="B6" s="651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2"/>
    </row>
    <row r="7" spans="1:18" ht="18.75">
      <c r="A7" s="16"/>
      <c r="B7" s="17"/>
      <c r="C7" s="17"/>
      <c r="D7" s="17"/>
      <c r="E7" s="17"/>
      <c r="F7" s="17"/>
      <c r="G7" s="18"/>
      <c r="H7" s="19"/>
      <c r="I7" s="20"/>
      <c r="J7" s="21"/>
      <c r="K7" s="19"/>
      <c r="L7" s="20"/>
      <c r="M7" s="20"/>
      <c r="N7" s="21"/>
      <c r="O7" s="17"/>
      <c r="P7" s="17"/>
      <c r="Q7" s="17"/>
      <c r="R7" s="2"/>
    </row>
    <row r="8" spans="1:18" ht="18.75">
      <c r="A8" s="15"/>
      <c r="B8" s="2"/>
      <c r="C8" s="2"/>
      <c r="D8" s="2"/>
      <c r="E8" s="2"/>
      <c r="F8" s="2"/>
      <c r="G8" s="5"/>
      <c r="H8" s="10"/>
      <c r="I8" s="11"/>
      <c r="J8" s="9"/>
      <c r="K8" s="10"/>
      <c r="L8" s="11"/>
      <c r="M8" s="11"/>
      <c r="N8" s="9"/>
      <c r="O8" s="2"/>
      <c r="P8" s="2"/>
      <c r="Q8" s="2"/>
      <c r="R8" s="2"/>
    </row>
    <row r="9" spans="1:18" ht="18.75">
      <c r="A9" s="15"/>
      <c r="B9" s="2"/>
      <c r="C9" s="2"/>
      <c r="D9" s="2"/>
      <c r="E9" s="2"/>
      <c r="F9" s="2"/>
      <c r="G9" s="5"/>
      <c r="H9" s="10"/>
      <c r="I9" s="11"/>
      <c r="J9" s="9"/>
      <c r="K9" s="10"/>
      <c r="L9" s="11"/>
      <c r="M9" s="11"/>
      <c r="N9" s="9"/>
      <c r="O9" s="2"/>
      <c r="P9" s="2"/>
      <c r="Q9" s="2"/>
      <c r="R9" s="2"/>
    </row>
    <row r="10" spans="1:18" ht="18.75">
      <c r="A10" s="2"/>
      <c r="B10" s="2"/>
      <c r="C10" s="2"/>
      <c r="D10" s="2"/>
      <c r="E10" s="2"/>
      <c r="F10" s="2"/>
      <c r="G10" s="5"/>
      <c r="H10" s="10"/>
      <c r="I10" s="11"/>
      <c r="J10" s="9"/>
      <c r="K10" s="10"/>
      <c r="L10" s="11"/>
      <c r="M10" s="11"/>
      <c r="N10" s="9"/>
      <c r="O10" s="2"/>
      <c r="P10" s="2"/>
      <c r="Q10" s="2"/>
      <c r="R10" s="2"/>
    </row>
    <row r="11" spans="1:18" ht="18.75">
      <c r="A11" s="2"/>
      <c r="B11" s="2"/>
      <c r="C11" s="2"/>
      <c r="D11" s="2"/>
      <c r="E11" s="2"/>
      <c r="F11" s="2"/>
      <c r="G11" s="5"/>
      <c r="H11" s="10"/>
      <c r="I11" s="11"/>
      <c r="J11" s="9"/>
      <c r="K11" s="10"/>
      <c r="L11" s="11"/>
      <c r="M11" s="11"/>
      <c r="N11" s="9"/>
      <c r="O11" s="2"/>
      <c r="P11" s="2"/>
      <c r="Q11" s="2"/>
      <c r="R11" s="2"/>
    </row>
    <row r="12" spans="1:18" ht="18.75">
      <c r="A12" s="2"/>
      <c r="B12" s="2"/>
      <c r="C12" s="2"/>
      <c r="D12" s="2"/>
      <c r="E12" s="2"/>
      <c r="F12" s="2"/>
      <c r="G12" s="5"/>
      <c r="H12" s="10"/>
      <c r="I12" s="11"/>
      <c r="J12" s="9"/>
      <c r="K12" s="10"/>
      <c r="L12" s="11"/>
      <c r="M12" s="11"/>
      <c r="N12" s="9"/>
      <c r="O12" s="2"/>
      <c r="P12" s="2"/>
      <c r="Q12" s="2"/>
      <c r="R12" s="2"/>
    </row>
    <row r="13" spans="1:18" ht="18.75">
      <c r="A13" s="2"/>
      <c r="B13" s="2"/>
      <c r="C13" s="2"/>
      <c r="D13" s="2"/>
      <c r="E13" s="2"/>
      <c r="F13" s="2"/>
      <c r="G13" s="5"/>
      <c r="H13" s="10"/>
      <c r="I13" s="11"/>
      <c r="J13" s="9"/>
      <c r="K13" s="10"/>
      <c r="L13" s="11"/>
      <c r="M13" s="11"/>
      <c r="N13" s="9"/>
      <c r="O13" s="2"/>
      <c r="P13" s="2"/>
      <c r="Q13" s="2"/>
      <c r="R13" s="2"/>
    </row>
    <row r="14" spans="1:18" ht="18.75">
      <c r="A14" s="2"/>
      <c r="B14" s="2"/>
      <c r="C14" s="2"/>
      <c r="D14" s="2"/>
      <c r="E14" s="2"/>
      <c r="F14" s="2"/>
      <c r="G14" s="5"/>
      <c r="H14" s="10"/>
      <c r="I14" s="11"/>
      <c r="J14" s="9"/>
      <c r="K14" s="10"/>
      <c r="L14" s="11"/>
      <c r="M14" s="11"/>
      <c r="N14" s="9"/>
      <c r="O14" s="2"/>
      <c r="P14" s="2"/>
      <c r="Q14" s="2"/>
      <c r="R14" s="2"/>
    </row>
    <row r="15" spans="1:18" ht="18.75">
      <c r="A15" s="2"/>
      <c r="B15" s="2"/>
      <c r="C15" s="2"/>
      <c r="D15" s="2"/>
      <c r="E15" s="2"/>
      <c r="F15" s="2"/>
      <c r="G15" s="5"/>
      <c r="H15" s="10"/>
      <c r="I15" s="11"/>
      <c r="J15" s="9"/>
      <c r="K15" s="10"/>
      <c r="L15" s="11"/>
      <c r="M15" s="11"/>
      <c r="N15" s="9"/>
      <c r="O15" s="2"/>
      <c r="P15" s="2"/>
      <c r="Q15" s="2"/>
      <c r="R15" s="2"/>
    </row>
    <row r="16" spans="1:18" ht="18.75">
      <c r="A16" s="2"/>
      <c r="B16" s="2"/>
      <c r="C16" s="2"/>
      <c r="D16" s="2"/>
      <c r="E16" s="2"/>
      <c r="F16" s="2"/>
      <c r="G16" s="5"/>
      <c r="H16" s="10"/>
      <c r="I16" s="11"/>
      <c r="J16" s="9"/>
      <c r="K16" s="10"/>
      <c r="L16" s="11"/>
      <c r="M16" s="11"/>
      <c r="N16" s="9"/>
      <c r="O16" s="2"/>
      <c r="P16" s="2"/>
      <c r="Q16" s="2"/>
      <c r="R16" s="2"/>
    </row>
    <row r="17" spans="1:18" ht="18.75">
      <c r="A17" s="2"/>
      <c r="B17" s="2"/>
      <c r="C17" s="2"/>
      <c r="D17" s="2"/>
      <c r="E17" s="2"/>
      <c r="F17" s="2"/>
      <c r="G17" s="5"/>
      <c r="H17" s="10"/>
      <c r="I17" s="11"/>
      <c r="J17" s="9"/>
      <c r="K17" s="10"/>
      <c r="L17" s="11"/>
      <c r="M17" s="11"/>
      <c r="N17" s="9"/>
      <c r="O17" s="2"/>
      <c r="P17" s="2"/>
      <c r="Q17" s="2"/>
      <c r="R17" s="2"/>
    </row>
    <row r="18" spans="1:18" ht="18.75">
      <c r="A18" s="2"/>
      <c r="B18" s="2"/>
      <c r="C18" s="2"/>
      <c r="D18" s="2"/>
      <c r="E18" s="2"/>
      <c r="F18" s="2"/>
      <c r="G18" s="5"/>
      <c r="H18" s="10"/>
      <c r="I18" s="11"/>
      <c r="J18" s="9"/>
      <c r="K18" s="10"/>
      <c r="L18" s="11"/>
      <c r="M18" s="11"/>
      <c r="N18" s="9"/>
      <c r="O18" s="2"/>
      <c r="P18" s="2"/>
      <c r="Q18" s="2"/>
      <c r="R18" s="2"/>
    </row>
    <row r="19" spans="1:18" ht="18.75">
      <c r="A19" s="2"/>
      <c r="B19" s="2"/>
      <c r="C19" s="2"/>
      <c r="D19" s="2"/>
      <c r="E19" s="2"/>
      <c r="F19" s="2"/>
      <c r="G19" s="5"/>
      <c r="H19" s="10"/>
      <c r="I19" s="11"/>
      <c r="J19" s="9"/>
      <c r="K19" s="10"/>
      <c r="L19" s="11"/>
      <c r="M19" s="11"/>
      <c r="N19" s="9"/>
      <c r="O19" s="2"/>
      <c r="P19" s="2"/>
      <c r="Q19" s="2"/>
      <c r="R19" s="2"/>
    </row>
    <row r="20" spans="1:18" ht="18.75">
      <c r="A20" s="2"/>
      <c r="B20" s="2"/>
      <c r="C20" s="2"/>
      <c r="D20" s="2"/>
      <c r="E20" s="2"/>
      <c r="F20" s="2"/>
      <c r="G20" s="5"/>
      <c r="H20" s="10"/>
      <c r="I20" s="11"/>
      <c r="J20" s="9"/>
      <c r="K20" s="10"/>
      <c r="L20" s="11"/>
      <c r="M20" s="11"/>
      <c r="N20" s="9"/>
      <c r="O20" s="2"/>
      <c r="P20" s="2"/>
      <c r="Q20" s="2"/>
      <c r="R20" s="2"/>
    </row>
    <row r="21" spans="1:18" ht="18.75">
      <c r="A21" s="2"/>
      <c r="B21" s="2"/>
      <c r="C21" s="2"/>
      <c r="D21" s="2"/>
      <c r="E21" s="2"/>
      <c r="F21" s="2"/>
      <c r="G21" s="5"/>
      <c r="H21" s="10"/>
      <c r="I21" s="11"/>
      <c r="J21" s="9"/>
      <c r="K21" s="10"/>
      <c r="L21" s="11"/>
      <c r="M21" s="11"/>
      <c r="N21" s="9"/>
      <c r="O21" s="2"/>
      <c r="P21" s="2"/>
      <c r="Q21" s="2"/>
      <c r="R21" s="2"/>
    </row>
    <row r="22" spans="1:18" ht="18.75">
      <c r="A22" s="2"/>
      <c r="B22" s="2"/>
      <c r="C22" s="2"/>
      <c r="D22" s="2"/>
      <c r="E22" s="2"/>
      <c r="F22" s="2"/>
      <c r="G22" s="5"/>
      <c r="H22" s="10"/>
      <c r="I22" s="11"/>
      <c r="J22" s="9"/>
      <c r="K22" s="10"/>
      <c r="L22" s="11"/>
      <c r="M22" s="11"/>
      <c r="N22" s="9"/>
      <c r="O22" s="2"/>
      <c r="P22" s="2"/>
      <c r="Q22" s="2"/>
      <c r="R22" s="2"/>
    </row>
    <row r="23" spans="1:18" ht="18.75">
      <c r="A23" s="2"/>
      <c r="B23" s="2"/>
      <c r="C23" s="2"/>
      <c r="D23" s="2"/>
      <c r="E23" s="2"/>
      <c r="F23" s="2"/>
      <c r="G23" s="5"/>
      <c r="H23" s="10"/>
      <c r="I23" s="11"/>
      <c r="J23" s="9"/>
      <c r="K23" s="10"/>
      <c r="L23" s="11"/>
      <c r="M23" s="11"/>
      <c r="N23" s="9"/>
      <c r="O23" s="2"/>
      <c r="P23" s="2"/>
      <c r="Q23" s="2"/>
      <c r="R23" s="2"/>
    </row>
    <row r="24" spans="1:18" ht="18.75">
      <c r="A24" s="2"/>
      <c r="B24" s="2"/>
      <c r="C24" s="2"/>
      <c r="D24" s="2"/>
      <c r="E24" s="2"/>
      <c r="F24" s="2"/>
      <c r="G24" s="5"/>
      <c r="H24" s="10"/>
      <c r="I24" s="11"/>
      <c r="J24" s="9"/>
      <c r="K24" s="10"/>
      <c r="L24" s="11"/>
      <c r="M24" s="11"/>
      <c r="N24" s="9"/>
      <c r="O24" s="2"/>
      <c r="P24" s="2"/>
      <c r="Q24" s="2"/>
      <c r="R24" s="2"/>
    </row>
    <row r="25" spans="1:18" ht="18.75">
      <c r="A25" s="2"/>
      <c r="B25" s="2"/>
      <c r="C25" s="2"/>
      <c r="D25" s="2"/>
      <c r="E25" s="2"/>
      <c r="F25" s="2"/>
      <c r="G25" s="5"/>
      <c r="H25" s="10"/>
      <c r="I25" s="11"/>
      <c r="J25" s="9"/>
      <c r="K25" s="10"/>
      <c r="L25" s="11"/>
      <c r="M25" s="11"/>
      <c r="N25" s="9"/>
      <c r="O25" s="2"/>
      <c r="P25" s="2"/>
      <c r="Q25" s="2"/>
      <c r="R25" s="2"/>
    </row>
    <row r="26" spans="1:18" ht="18.75">
      <c r="A26" s="2"/>
      <c r="B26" s="2"/>
      <c r="C26" s="2"/>
      <c r="D26" s="2"/>
      <c r="E26" s="2"/>
      <c r="F26" s="2"/>
      <c r="G26" s="5"/>
      <c r="H26" s="10"/>
      <c r="I26" s="11"/>
      <c r="J26" s="9"/>
      <c r="K26" s="10"/>
      <c r="L26" s="11"/>
      <c r="M26" s="11"/>
      <c r="N26" s="9"/>
      <c r="O26" s="2"/>
      <c r="P26" s="2"/>
      <c r="Q26" s="2"/>
      <c r="R26" s="2"/>
    </row>
    <row r="27" spans="1:18" ht="18.75">
      <c r="A27" s="2"/>
      <c r="B27" s="2"/>
      <c r="C27" s="2"/>
      <c r="D27" s="2"/>
      <c r="E27" s="2"/>
      <c r="F27" s="2"/>
      <c r="G27" s="5"/>
      <c r="H27" s="10"/>
      <c r="I27" s="11"/>
      <c r="J27" s="9"/>
      <c r="K27" s="10"/>
      <c r="L27" s="11"/>
      <c r="M27" s="11"/>
      <c r="N27" s="9"/>
      <c r="O27" s="2"/>
      <c r="P27" s="2"/>
      <c r="Q27" s="2"/>
      <c r="R27" s="2"/>
    </row>
    <row r="28" spans="1:18" ht="18.75">
      <c r="A28" s="2"/>
      <c r="B28" s="2"/>
      <c r="C28" s="2"/>
      <c r="D28" s="2"/>
      <c r="E28" s="2"/>
      <c r="F28" s="2"/>
      <c r="G28" s="5"/>
      <c r="H28" s="10"/>
      <c r="I28" s="11"/>
      <c r="J28" s="9"/>
      <c r="K28" s="10"/>
      <c r="L28" s="11"/>
      <c r="M28" s="11"/>
      <c r="N28" s="9"/>
      <c r="O28" s="2"/>
      <c r="P28" s="2"/>
      <c r="Q28" s="2"/>
      <c r="R28" s="2"/>
    </row>
    <row r="29" spans="1:18" ht="18.75">
      <c r="A29" s="2"/>
      <c r="B29" s="2"/>
      <c r="C29" s="2"/>
      <c r="D29" s="2"/>
      <c r="E29" s="2"/>
      <c r="F29" s="2"/>
      <c r="G29" s="5"/>
      <c r="H29" s="10"/>
      <c r="I29" s="11"/>
      <c r="J29" s="9"/>
      <c r="K29" s="10"/>
      <c r="L29" s="11"/>
      <c r="M29" s="11"/>
      <c r="N29" s="9"/>
      <c r="O29" s="2"/>
      <c r="P29" s="2"/>
      <c r="Q29" s="2"/>
      <c r="R29" s="2"/>
    </row>
    <row r="30" spans="1:18" ht="18.75">
      <c r="A30" s="2"/>
      <c r="B30" s="2"/>
      <c r="C30" s="2"/>
      <c r="D30" s="2"/>
      <c r="E30" s="2"/>
      <c r="F30" s="2"/>
      <c r="G30" s="5"/>
      <c r="H30" s="10"/>
      <c r="I30" s="11"/>
      <c r="J30" s="9"/>
      <c r="K30" s="10"/>
      <c r="L30" s="11"/>
      <c r="M30" s="11"/>
      <c r="N30" s="9"/>
      <c r="O30" s="2"/>
      <c r="P30" s="2"/>
      <c r="Q30" s="2"/>
      <c r="R30" s="2"/>
    </row>
    <row r="31" spans="1:18" ht="18.75">
      <c r="A31" s="2"/>
      <c r="B31" s="2"/>
      <c r="C31" s="2"/>
      <c r="D31" s="2"/>
      <c r="E31" s="2"/>
      <c r="F31" s="2"/>
      <c r="G31" s="5"/>
      <c r="H31" s="10"/>
      <c r="I31" s="11"/>
      <c r="J31" s="9"/>
      <c r="K31" s="10"/>
      <c r="L31" s="11"/>
      <c r="M31" s="11"/>
      <c r="N31" s="9"/>
      <c r="O31" s="2"/>
      <c r="P31" s="2"/>
      <c r="Q31" s="2"/>
      <c r="R31" s="2"/>
    </row>
    <row r="32" spans="1:18" ht="18.75">
      <c r="A32" s="2"/>
      <c r="B32" s="2"/>
      <c r="C32" s="2"/>
      <c r="D32" s="2"/>
      <c r="E32" s="2"/>
      <c r="F32" s="2"/>
      <c r="G32" s="5"/>
      <c r="H32" s="10"/>
      <c r="I32" s="11"/>
      <c r="J32" s="9"/>
      <c r="K32" s="10"/>
      <c r="L32" s="11"/>
      <c r="M32" s="11"/>
      <c r="N32" s="9"/>
      <c r="O32" s="2"/>
      <c r="P32" s="2"/>
      <c r="Q32" s="2"/>
      <c r="R32" s="2"/>
    </row>
    <row r="33" spans="1:18" ht="18.75">
      <c r="A33" s="2"/>
      <c r="B33" s="2"/>
      <c r="C33" s="2"/>
      <c r="D33" s="2"/>
      <c r="E33" s="2"/>
      <c r="F33" s="2"/>
      <c r="G33" s="5"/>
      <c r="H33" s="10"/>
      <c r="I33" s="11"/>
      <c r="J33" s="9"/>
      <c r="K33" s="10"/>
      <c r="L33" s="11"/>
      <c r="M33" s="11"/>
      <c r="N33" s="9"/>
      <c r="O33" s="2"/>
      <c r="P33" s="2"/>
      <c r="Q33" s="2"/>
      <c r="R33" s="2"/>
    </row>
    <row r="34" spans="1:18" ht="18.75">
      <c r="A34" s="2"/>
      <c r="B34" s="2"/>
      <c r="C34" s="2"/>
      <c r="D34" s="2"/>
      <c r="E34" s="2"/>
      <c r="F34" s="2"/>
      <c r="G34" s="5"/>
      <c r="H34" s="10"/>
      <c r="I34" s="11"/>
      <c r="J34" s="9"/>
      <c r="K34" s="10"/>
      <c r="L34" s="11"/>
      <c r="M34" s="11"/>
      <c r="N34" s="9"/>
      <c r="O34" s="2"/>
      <c r="P34" s="2"/>
      <c r="Q34" s="2"/>
      <c r="R34" s="2"/>
    </row>
    <row r="35" spans="1:18" ht="18.75">
      <c r="A35" s="2"/>
      <c r="B35" s="2"/>
      <c r="C35" s="2"/>
      <c r="D35" s="2"/>
      <c r="E35" s="2"/>
      <c r="F35" s="2"/>
      <c r="G35" s="5"/>
      <c r="H35" s="10"/>
      <c r="I35" s="11"/>
      <c r="J35" s="9"/>
      <c r="K35" s="10"/>
      <c r="L35" s="11"/>
      <c r="M35" s="11"/>
      <c r="N35" s="9"/>
      <c r="O35" s="2"/>
      <c r="P35" s="2"/>
      <c r="Q35" s="2"/>
      <c r="R35" s="2"/>
    </row>
    <row r="36" spans="1:18" ht="18.75">
      <c r="A36" s="2"/>
      <c r="B36" s="2"/>
      <c r="C36" s="2"/>
      <c r="D36" s="2"/>
      <c r="E36" s="2"/>
      <c r="F36" s="2"/>
      <c r="G36" s="5"/>
      <c r="H36" s="10"/>
      <c r="I36" s="11"/>
      <c r="J36" s="9"/>
      <c r="K36" s="10"/>
      <c r="L36" s="11"/>
      <c r="M36" s="11"/>
      <c r="N36" s="9"/>
      <c r="O36" s="2"/>
      <c r="P36" s="2"/>
      <c r="Q36" s="2"/>
      <c r="R36" s="2"/>
    </row>
    <row r="37" spans="1:18" ht="18.75">
      <c r="A37" s="2"/>
      <c r="B37" s="2"/>
      <c r="C37" s="2"/>
      <c r="D37" s="2"/>
      <c r="E37" s="2"/>
      <c r="F37" s="2"/>
      <c r="G37" s="5"/>
      <c r="H37" s="10"/>
      <c r="I37" s="11"/>
      <c r="J37" s="9"/>
      <c r="K37" s="10"/>
      <c r="L37" s="11"/>
      <c r="M37" s="11"/>
      <c r="N37" s="9"/>
      <c r="O37" s="2"/>
      <c r="P37" s="2"/>
      <c r="Q37" s="2"/>
      <c r="R37" s="2"/>
    </row>
    <row r="38" spans="1:18" ht="18.75">
      <c r="A38" s="2"/>
      <c r="B38" s="2"/>
      <c r="C38" s="2"/>
      <c r="D38" s="2"/>
      <c r="E38" s="2"/>
      <c r="F38" s="2"/>
      <c r="G38" s="5"/>
      <c r="H38" s="10"/>
      <c r="I38" s="11"/>
      <c r="J38" s="9"/>
      <c r="K38" s="10"/>
      <c r="L38" s="11"/>
      <c r="M38" s="11"/>
      <c r="N38" s="9"/>
      <c r="O38" s="2"/>
      <c r="P38" s="2"/>
      <c r="Q38" s="2"/>
      <c r="R38" s="2"/>
    </row>
    <row r="39" spans="1:18" ht="18.75">
      <c r="A39" s="2"/>
      <c r="B39" s="2"/>
      <c r="C39" s="2"/>
      <c r="D39" s="2"/>
      <c r="E39" s="2"/>
      <c r="F39" s="2"/>
      <c r="G39" s="5"/>
      <c r="H39" s="10"/>
      <c r="I39" s="11"/>
      <c r="J39" s="9"/>
      <c r="K39" s="10"/>
      <c r="L39" s="11"/>
      <c r="M39" s="11"/>
      <c r="N39" s="9"/>
      <c r="O39" s="2"/>
      <c r="P39" s="2"/>
      <c r="Q39" s="2"/>
      <c r="R39" s="2"/>
    </row>
    <row r="40" spans="1:18" ht="18.75">
      <c r="A40" s="2"/>
      <c r="B40" s="2"/>
      <c r="C40" s="2"/>
      <c r="D40" s="2"/>
      <c r="E40" s="2"/>
      <c r="F40" s="2"/>
      <c r="G40" s="5"/>
      <c r="H40" s="10"/>
      <c r="I40" s="11"/>
      <c r="J40" s="9"/>
      <c r="K40" s="10"/>
      <c r="L40" s="11"/>
      <c r="M40" s="11"/>
      <c r="N40" s="9"/>
      <c r="O40" s="2"/>
      <c r="P40" s="2"/>
      <c r="Q40" s="2"/>
      <c r="R40" s="2"/>
    </row>
    <row r="41" spans="1:18" ht="18.75">
      <c r="A41" s="2"/>
      <c r="B41" s="2"/>
      <c r="C41" s="2"/>
      <c r="D41" s="2"/>
      <c r="E41" s="2"/>
      <c r="F41" s="2"/>
      <c r="G41" s="5"/>
      <c r="H41" s="10"/>
      <c r="I41" s="11"/>
      <c r="J41" s="9"/>
      <c r="K41" s="10"/>
      <c r="L41" s="11"/>
      <c r="M41" s="11"/>
      <c r="N41" s="9"/>
      <c r="O41" s="2"/>
      <c r="P41" s="2"/>
      <c r="Q41" s="2"/>
      <c r="R41" s="2"/>
    </row>
    <row r="42" spans="1:18" ht="18.75">
      <c r="A42" s="2"/>
      <c r="B42" s="2"/>
      <c r="C42" s="2"/>
      <c r="D42" s="2"/>
      <c r="E42" s="2"/>
      <c r="F42" s="2"/>
      <c r="G42" s="5"/>
      <c r="H42" s="10"/>
      <c r="I42" s="11"/>
      <c r="J42" s="9"/>
      <c r="K42" s="10"/>
      <c r="L42" s="11"/>
      <c r="M42" s="11"/>
      <c r="N42" s="9"/>
      <c r="O42" s="2"/>
      <c r="P42" s="2"/>
      <c r="Q42" s="2"/>
      <c r="R42" s="2"/>
    </row>
    <row r="43" spans="1:18" ht="18.75">
      <c r="A43" s="638" t="s">
        <v>16</v>
      </c>
      <c r="B43" s="639"/>
      <c r="C43" s="12"/>
      <c r="D43" s="12"/>
      <c r="E43" s="2"/>
      <c r="F43" s="2"/>
      <c r="G43" s="5"/>
      <c r="H43" s="10"/>
      <c r="I43" s="11"/>
      <c r="J43" s="9"/>
      <c r="K43" s="10"/>
      <c r="L43" s="11"/>
      <c r="M43" s="11"/>
      <c r="N43" s="9"/>
      <c r="O43" s="2"/>
      <c r="P43" s="2"/>
      <c r="Q43" s="2"/>
      <c r="R43" s="2"/>
    </row>
    <row r="44" spans="1:17" ht="36" customHeight="1">
      <c r="A44" s="654" t="s">
        <v>20</v>
      </c>
      <c r="B44" s="654"/>
      <c r="C44" s="654"/>
      <c r="D44" s="654"/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4"/>
      <c r="P44" s="654"/>
      <c r="Q44" s="654"/>
    </row>
    <row r="45" spans="1:17" ht="18.75">
      <c r="A45" s="653" t="s">
        <v>21</v>
      </c>
      <c r="B45" s="653"/>
      <c r="C45" s="653"/>
      <c r="D45" s="653"/>
      <c r="E45" s="653"/>
      <c r="F45" s="653"/>
      <c r="G45" s="653"/>
      <c r="H45" s="653"/>
      <c r="I45" s="653"/>
      <c r="J45" s="653"/>
      <c r="K45" s="653"/>
      <c r="L45" s="653"/>
      <c r="M45" s="653"/>
      <c r="N45" s="653"/>
      <c r="O45" s="653"/>
      <c r="P45" s="653"/>
      <c r="Q45" s="653"/>
    </row>
    <row r="46" spans="1:17" ht="18.75">
      <c r="A46" s="653" t="s">
        <v>17</v>
      </c>
      <c r="B46" s="653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</row>
    <row r="47" spans="1:17" ht="18.75">
      <c r="A47" s="653" t="s">
        <v>22</v>
      </c>
      <c r="B47" s="653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</row>
  </sheetData>
  <sheetProtection/>
  <mergeCells count="19">
    <mergeCell ref="A45:Q45"/>
    <mergeCell ref="A46:Q46"/>
    <mergeCell ref="A47:Q47"/>
    <mergeCell ref="O3:Q3"/>
    <mergeCell ref="R3:R5"/>
    <mergeCell ref="O4:Q4"/>
    <mergeCell ref="A6:R6"/>
    <mergeCell ref="A43:B43"/>
    <mergeCell ref="A44:Q44"/>
    <mergeCell ref="A1:R2"/>
    <mergeCell ref="A3:A5"/>
    <mergeCell ref="B3:B5"/>
    <mergeCell ref="C3:C5"/>
    <mergeCell ref="D3:D5"/>
    <mergeCell ref="E3:E5"/>
    <mergeCell ref="F3:F5"/>
    <mergeCell ref="G3:G5"/>
    <mergeCell ref="H3:J4"/>
    <mergeCell ref="K3:N4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V854"/>
  <sheetViews>
    <sheetView tabSelected="1" zoomScale="70" zoomScaleNormal="70" zoomScalePageLayoutView="0" workbookViewId="0" topLeftCell="A1">
      <pane xSplit="15" ySplit="5" topLeftCell="P6" activePane="bottomRight" state="frozen"/>
      <selection pane="topLeft" activeCell="A1" sqref="A1"/>
      <selection pane="topRight" activeCell="Q1" sqref="Q1"/>
      <selection pane="bottomLeft" activeCell="A6" sqref="A6"/>
      <selection pane="bottomRight" activeCell="O14" sqref="O14"/>
    </sheetView>
  </sheetViews>
  <sheetFormatPr defaultColWidth="9.140625" defaultRowHeight="12.75"/>
  <cols>
    <col min="1" max="1" width="5.28125" style="23" customWidth="1"/>
    <col min="2" max="2" width="41.00390625" style="60" customWidth="1"/>
    <col min="3" max="3" width="44.28125" style="23" customWidth="1"/>
    <col min="4" max="7" width="6.28125" style="60" customWidth="1"/>
    <col min="8" max="8" width="6.28125" style="126" customWidth="1"/>
    <col min="9" max="15" width="6.28125" style="60" customWidth="1"/>
    <col min="16" max="16" width="12.28125" style="60" customWidth="1"/>
    <col min="17" max="17" width="12.7109375" style="60" customWidth="1"/>
    <col min="18" max="18" width="7.7109375" style="60" customWidth="1"/>
    <col min="19" max="19" width="35.57421875" style="23" customWidth="1"/>
    <col min="20" max="20" width="21.140625" style="23" hidden="1" customWidth="1"/>
    <col min="21" max="21" width="0" style="23" hidden="1" customWidth="1"/>
    <col min="22" max="22" width="14.7109375" style="23" customWidth="1"/>
    <col min="23" max="16384" width="9.140625" style="23" customWidth="1"/>
  </cols>
  <sheetData>
    <row r="1" spans="1:19" ht="18.75" customHeight="1">
      <c r="A1" s="849" t="s">
        <v>34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</row>
    <row r="2" spans="1:19" ht="18.75" customHeight="1">
      <c r="A2" s="850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</row>
    <row r="3" spans="1:19" ht="21.75" customHeight="1">
      <c r="A3" s="851" t="s">
        <v>0</v>
      </c>
      <c r="B3" s="851" t="s">
        <v>44</v>
      </c>
      <c r="C3" s="852" t="s">
        <v>1</v>
      </c>
      <c r="D3" s="853" t="s">
        <v>24</v>
      </c>
      <c r="E3" s="853" t="s">
        <v>25</v>
      </c>
      <c r="F3" s="853" t="s">
        <v>13</v>
      </c>
      <c r="G3" s="851" t="s">
        <v>14</v>
      </c>
      <c r="H3" s="851" t="s">
        <v>2</v>
      </c>
      <c r="I3" s="854" t="s">
        <v>3</v>
      </c>
      <c r="J3" s="855"/>
      <c r="K3" s="856"/>
      <c r="L3" s="854" t="s">
        <v>7</v>
      </c>
      <c r="M3" s="855"/>
      <c r="N3" s="855"/>
      <c r="O3" s="856"/>
      <c r="P3" s="854" t="s">
        <v>18</v>
      </c>
      <c r="Q3" s="855"/>
      <c r="R3" s="856"/>
      <c r="S3" s="857" t="s">
        <v>1043</v>
      </c>
    </row>
    <row r="4" spans="1:19" ht="21.75" customHeight="1">
      <c r="A4" s="858"/>
      <c r="B4" s="858"/>
      <c r="C4" s="859"/>
      <c r="D4" s="860"/>
      <c r="E4" s="860"/>
      <c r="F4" s="860"/>
      <c r="G4" s="858"/>
      <c r="H4" s="858"/>
      <c r="I4" s="861"/>
      <c r="J4" s="862"/>
      <c r="K4" s="863"/>
      <c r="L4" s="861"/>
      <c r="M4" s="862"/>
      <c r="N4" s="862"/>
      <c r="O4" s="863"/>
      <c r="P4" s="861" t="s">
        <v>42</v>
      </c>
      <c r="Q4" s="862"/>
      <c r="R4" s="863"/>
      <c r="S4" s="864"/>
    </row>
    <row r="5" spans="1:19" ht="200.25" customHeight="1">
      <c r="A5" s="865"/>
      <c r="B5" s="865"/>
      <c r="C5" s="866"/>
      <c r="D5" s="867"/>
      <c r="E5" s="867"/>
      <c r="F5" s="867"/>
      <c r="G5" s="865"/>
      <c r="H5" s="865"/>
      <c r="I5" s="868" t="s">
        <v>4</v>
      </c>
      <c r="J5" s="868" t="s">
        <v>5</v>
      </c>
      <c r="K5" s="868" t="s">
        <v>6</v>
      </c>
      <c r="L5" s="868" t="s">
        <v>8</v>
      </c>
      <c r="M5" s="868" t="s">
        <v>9</v>
      </c>
      <c r="N5" s="868" t="s">
        <v>10</v>
      </c>
      <c r="O5" s="868" t="s">
        <v>11</v>
      </c>
      <c r="P5" s="868" t="s">
        <v>35</v>
      </c>
      <c r="Q5" s="868" t="s">
        <v>36</v>
      </c>
      <c r="R5" s="868" t="s">
        <v>12</v>
      </c>
      <c r="S5" s="869"/>
    </row>
    <row r="6" spans="1:19" ht="24.75" customHeight="1">
      <c r="A6" s="744" t="s">
        <v>57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6"/>
    </row>
    <row r="7" spans="1:19" ht="21">
      <c r="A7" s="31">
        <v>1</v>
      </c>
      <c r="B7" s="31" t="s">
        <v>100</v>
      </c>
      <c r="C7" s="57" t="s">
        <v>110</v>
      </c>
      <c r="D7" s="31">
        <v>1</v>
      </c>
      <c r="E7" s="31"/>
      <c r="F7" s="31">
        <v>1</v>
      </c>
      <c r="G7" s="31"/>
      <c r="H7" s="118"/>
      <c r="I7" s="67">
        <v>1</v>
      </c>
      <c r="J7" s="67"/>
      <c r="K7" s="67"/>
      <c r="L7" s="67">
        <v>1</v>
      </c>
      <c r="M7" s="67"/>
      <c r="N7" s="67"/>
      <c r="O7" s="67"/>
      <c r="P7" s="89">
        <v>20607</v>
      </c>
      <c r="Q7" s="89">
        <v>20971</v>
      </c>
      <c r="R7" s="31">
        <f aca="true" t="shared" si="0" ref="R7:R38">SUM(I7:N7)/2</f>
        <v>1</v>
      </c>
      <c r="S7" s="30"/>
    </row>
    <row r="8" spans="1:19" ht="21">
      <c r="A8" s="31">
        <v>2</v>
      </c>
      <c r="B8" s="31" t="s">
        <v>111</v>
      </c>
      <c r="C8" s="57" t="s">
        <v>118</v>
      </c>
      <c r="D8" s="31"/>
      <c r="E8" s="31">
        <v>1</v>
      </c>
      <c r="F8" s="31">
        <v>1</v>
      </c>
      <c r="G8" s="31"/>
      <c r="H8" s="118"/>
      <c r="I8" s="67">
        <v>1</v>
      </c>
      <c r="J8" s="67"/>
      <c r="K8" s="67"/>
      <c r="L8" s="67">
        <v>1</v>
      </c>
      <c r="M8" s="67"/>
      <c r="N8" s="67"/>
      <c r="O8" s="67"/>
      <c r="P8" s="89">
        <v>20607</v>
      </c>
      <c r="Q8" s="89">
        <v>20971</v>
      </c>
      <c r="R8" s="31">
        <f t="shared" si="0"/>
        <v>1</v>
      </c>
      <c r="S8" s="30"/>
    </row>
    <row r="9" spans="1:19" ht="21">
      <c r="A9" s="31">
        <v>3</v>
      </c>
      <c r="B9" s="31" t="s">
        <v>136</v>
      </c>
      <c r="C9" s="57" t="s">
        <v>132</v>
      </c>
      <c r="D9" s="31">
        <v>1</v>
      </c>
      <c r="E9" s="31"/>
      <c r="F9" s="31">
        <v>1</v>
      </c>
      <c r="G9" s="31"/>
      <c r="H9" s="118"/>
      <c r="I9" s="67">
        <v>1</v>
      </c>
      <c r="J9" s="67"/>
      <c r="K9" s="67"/>
      <c r="L9" s="67">
        <v>1</v>
      </c>
      <c r="M9" s="67"/>
      <c r="N9" s="67"/>
      <c r="O9" s="67"/>
      <c r="P9" s="89">
        <v>20607</v>
      </c>
      <c r="Q9" s="89">
        <v>20971</v>
      </c>
      <c r="R9" s="31">
        <f t="shared" si="0"/>
        <v>1</v>
      </c>
      <c r="S9" s="30"/>
    </row>
    <row r="10" spans="1:19" ht="21">
      <c r="A10" s="31">
        <v>4</v>
      </c>
      <c r="B10" s="31" t="s">
        <v>70</v>
      </c>
      <c r="C10" s="57" t="s">
        <v>84</v>
      </c>
      <c r="D10" s="31"/>
      <c r="E10" s="31">
        <v>1</v>
      </c>
      <c r="F10" s="31">
        <v>1</v>
      </c>
      <c r="G10" s="31"/>
      <c r="H10" s="118"/>
      <c r="I10" s="67"/>
      <c r="J10" s="67">
        <v>0</v>
      </c>
      <c r="K10" s="67"/>
      <c r="L10" s="67">
        <v>0</v>
      </c>
      <c r="M10" s="67"/>
      <c r="N10" s="67"/>
      <c r="O10" s="67"/>
      <c r="P10" s="89">
        <v>20857</v>
      </c>
      <c r="Q10" s="89">
        <v>20971</v>
      </c>
      <c r="R10" s="31">
        <f t="shared" si="0"/>
        <v>0</v>
      </c>
      <c r="S10" s="30"/>
    </row>
    <row r="11" spans="1:19" ht="21">
      <c r="A11" s="31">
        <v>5</v>
      </c>
      <c r="B11" s="31" t="s">
        <v>70</v>
      </c>
      <c r="C11" s="57" t="s">
        <v>85</v>
      </c>
      <c r="D11" s="31"/>
      <c r="E11" s="31">
        <v>1</v>
      </c>
      <c r="F11" s="31">
        <v>1</v>
      </c>
      <c r="G11" s="31"/>
      <c r="H11" s="118"/>
      <c r="I11" s="67"/>
      <c r="J11" s="67">
        <v>0</v>
      </c>
      <c r="K11" s="67"/>
      <c r="L11" s="67">
        <v>0</v>
      </c>
      <c r="M11" s="67"/>
      <c r="N11" s="67"/>
      <c r="O11" s="67"/>
      <c r="P11" s="89">
        <v>20927</v>
      </c>
      <c r="Q11" s="89">
        <v>20971</v>
      </c>
      <c r="R11" s="31">
        <f t="shared" si="0"/>
        <v>0</v>
      </c>
      <c r="S11" s="30"/>
    </row>
    <row r="12" spans="1:19" ht="21">
      <c r="A12" s="31">
        <v>6</v>
      </c>
      <c r="B12" s="31" t="s">
        <v>86</v>
      </c>
      <c r="C12" s="57" t="s">
        <v>98</v>
      </c>
      <c r="D12" s="31"/>
      <c r="E12" s="31">
        <v>1</v>
      </c>
      <c r="F12" s="31">
        <v>1</v>
      </c>
      <c r="G12" s="31"/>
      <c r="H12" s="118"/>
      <c r="I12" s="67"/>
      <c r="J12" s="67">
        <v>0</v>
      </c>
      <c r="K12" s="67"/>
      <c r="M12" s="67">
        <v>0</v>
      </c>
      <c r="N12" s="67"/>
      <c r="O12" s="67"/>
      <c r="P12" s="89">
        <v>20808</v>
      </c>
      <c r="Q12" s="89">
        <v>20971</v>
      </c>
      <c r="R12" s="31">
        <f t="shared" si="0"/>
        <v>0</v>
      </c>
      <c r="S12" s="30" t="s">
        <v>99</v>
      </c>
    </row>
    <row r="13" spans="1:19" ht="21">
      <c r="A13" s="31">
        <v>7</v>
      </c>
      <c r="B13" s="56" t="s">
        <v>111</v>
      </c>
      <c r="C13" s="138" t="s">
        <v>123</v>
      </c>
      <c r="D13" s="56"/>
      <c r="E13" s="56">
        <v>1</v>
      </c>
      <c r="F13" s="56"/>
      <c r="G13" s="56">
        <v>1</v>
      </c>
      <c r="H13" s="56"/>
      <c r="I13" s="146"/>
      <c r="J13" s="146" t="s">
        <v>124</v>
      </c>
      <c r="K13" s="146"/>
      <c r="L13" s="146" t="s">
        <v>124</v>
      </c>
      <c r="M13" s="146"/>
      <c r="N13" s="146"/>
      <c r="O13" s="146"/>
      <c r="P13" s="104">
        <v>20800</v>
      </c>
      <c r="Q13" s="104">
        <v>20971</v>
      </c>
      <c r="R13" s="31">
        <f t="shared" si="0"/>
        <v>0</v>
      </c>
      <c r="S13" s="139" t="s">
        <v>125</v>
      </c>
    </row>
    <row r="14" spans="1:19" ht="21">
      <c r="A14" s="31">
        <v>8</v>
      </c>
      <c r="B14" s="56" t="s">
        <v>111</v>
      </c>
      <c r="C14" s="138" t="s">
        <v>126</v>
      </c>
      <c r="D14" s="56"/>
      <c r="E14" s="56">
        <v>1</v>
      </c>
      <c r="F14" s="56"/>
      <c r="G14" s="56">
        <v>1</v>
      </c>
      <c r="H14" s="125"/>
      <c r="I14" s="146"/>
      <c r="J14" s="146">
        <v>0</v>
      </c>
      <c r="K14" s="146"/>
      <c r="L14" s="146">
        <v>0</v>
      </c>
      <c r="M14" s="146"/>
      <c r="N14" s="146"/>
      <c r="O14" s="146"/>
      <c r="P14" s="104">
        <v>20800</v>
      </c>
      <c r="Q14" s="104">
        <v>20971</v>
      </c>
      <c r="R14" s="31">
        <f t="shared" si="0"/>
        <v>0</v>
      </c>
      <c r="S14" s="139" t="s">
        <v>125</v>
      </c>
    </row>
    <row r="15" spans="1:19" ht="21">
      <c r="A15" s="31">
        <v>9</v>
      </c>
      <c r="B15" s="56" t="s">
        <v>111</v>
      </c>
      <c r="C15" s="138" t="s">
        <v>127</v>
      </c>
      <c r="D15" s="56"/>
      <c r="E15" s="56">
        <v>1</v>
      </c>
      <c r="F15" s="56"/>
      <c r="G15" s="56">
        <v>1</v>
      </c>
      <c r="H15" s="125"/>
      <c r="I15" s="146"/>
      <c r="J15" s="146">
        <v>0</v>
      </c>
      <c r="K15" s="146"/>
      <c r="L15" s="146">
        <v>0</v>
      </c>
      <c r="M15" s="146"/>
      <c r="N15" s="146"/>
      <c r="O15" s="146"/>
      <c r="P15" s="104">
        <v>20800</v>
      </c>
      <c r="Q15" s="104">
        <v>20971</v>
      </c>
      <c r="R15" s="31">
        <f t="shared" si="0"/>
        <v>0</v>
      </c>
      <c r="S15" s="139" t="s">
        <v>125</v>
      </c>
    </row>
    <row r="16" spans="1:19" ht="21">
      <c r="A16" s="31">
        <v>10</v>
      </c>
      <c r="B16" s="31" t="s">
        <v>70</v>
      </c>
      <c r="C16" s="57" t="s">
        <v>82</v>
      </c>
      <c r="D16" s="31"/>
      <c r="E16" s="31">
        <v>1</v>
      </c>
      <c r="F16" s="31">
        <v>1</v>
      </c>
      <c r="G16" s="31"/>
      <c r="H16" s="118"/>
      <c r="I16" s="67"/>
      <c r="J16" s="67">
        <v>0.5</v>
      </c>
      <c r="K16" s="67"/>
      <c r="L16" s="67">
        <v>0.5</v>
      </c>
      <c r="M16" s="67"/>
      <c r="N16" s="67"/>
      <c r="O16" s="67"/>
      <c r="P16" s="89">
        <v>20730</v>
      </c>
      <c r="Q16" s="89">
        <v>20971</v>
      </c>
      <c r="R16" s="31">
        <f t="shared" si="0"/>
        <v>0.5</v>
      </c>
      <c r="S16" s="30" t="s">
        <v>83</v>
      </c>
    </row>
    <row r="17" spans="1:19" ht="21">
      <c r="A17" s="31">
        <v>11</v>
      </c>
      <c r="B17" s="31" t="s">
        <v>70</v>
      </c>
      <c r="C17" s="57" t="s">
        <v>74</v>
      </c>
      <c r="D17" s="31"/>
      <c r="E17" s="31">
        <v>1</v>
      </c>
      <c r="F17" s="31">
        <v>1</v>
      </c>
      <c r="G17" s="31"/>
      <c r="H17" s="118"/>
      <c r="I17" s="67"/>
      <c r="J17" s="67">
        <v>1</v>
      </c>
      <c r="K17" s="67"/>
      <c r="L17" s="67">
        <v>1</v>
      </c>
      <c r="M17" s="67"/>
      <c r="N17" s="67"/>
      <c r="O17" s="67"/>
      <c r="P17" s="89">
        <v>20607</v>
      </c>
      <c r="Q17" s="89">
        <v>20971</v>
      </c>
      <c r="R17" s="31">
        <f t="shared" si="0"/>
        <v>1</v>
      </c>
      <c r="S17" s="30"/>
    </row>
    <row r="18" spans="1:19" ht="21">
      <c r="A18" s="31">
        <v>12</v>
      </c>
      <c r="B18" s="31" t="s">
        <v>70</v>
      </c>
      <c r="C18" s="57" t="s">
        <v>75</v>
      </c>
      <c r="D18" s="31"/>
      <c r="E18" s="31">
        <v>1</v>
      </c>
      <c r="F18" s="31">
        <v>1</v>
      </c>
      <c r="G18" s="31"/>
      <c r="H18" s="118"/>
      <c r="I18" s="67"/>
      <c r="J18" s="67">
        <v>1</v>
      </c>
      <c r="K18" s="67"/>
      <c r="L18" s="67">
        <v>1</v>
      </c>
      <c r="M18" s="67"/>
      <c r="N18" s="67"/>
      <c r="O18" s="67"/>
      <c r="P18" s="89">
        <v>20607</v>
      </c>
      <c r="Q18" s="89">
        <v>20971</v>
      </c>
      <c r="R18" s="31">
        <f t="shared" si="0"/>
        <v>1</v>
      </c>
      <c r="S18" s="30"/>
    </row>
    <row r="19" spans="1:19" ht="21">
      <c r="A19" s="31">
        <v>13</v>
      </c>
      <c r="B19" s="31" t="s">
        <v>70</v>
      </c>
      <c r="C19" s="57" t="s">
        <v>76</v>
      </c>
      <c r="D19" s="31"/>
      <c r="E19" s="31">
        <v>1</v>
      </c>
      <c r="F19" s="31">
        <v>1</v>
      </c>
      <c r="G19" s="31"/>
      <c r="H19" s="118"/>
      <c r="I19" s="67"/>
      <c r="J19" s="67">
        <v>1</v>
      </c>
      <c r="K19" s="67"/>
      <c r="L19" s="67">
        <v>1</v>
      </c>
      <c r="M19" s="67"/>
      <c r="N19" s="67"/>
      <c r="O19" s="67"/>
      <c r="P19" s="89">
        <v>20607</v>
      </c>
      <c r="Q19" s="89">
        <v>20971</v>
      </c>
      <c r="R19" s="31">
        <f t="shared" si="0"/>
        <v>1</v>
      </c>
      <c r="S19" s="30"/>
    </row>
    <row r="20" spans="1:19" ht="21">
      <c r="A20" s="31">
        <v>14</v>
      </c>
      <c r="B20" s="31" t="s">
        <v>70</v>
      </c>
      <c r="C20" s="57" t="s">
        <v>77</v>
      </c>
      <c r="D20" s="31"/>
      <c r="E20" s="31">
        <v>1</v>
      </c>
      <c r="F20" s="31">
        <v>1</v>
      </c>
      <c r="G20" s="31"/>
      <c r="H20" s="118"/>
      <c r="I20" s="67"/>
      <c r="J20" s="67">
        <v>1</v>
      </c>
      <c r="K20" s="67"/>
      <c r="L20" s="67">
        <v>1</v>
      </c>
      <c r="M20" s="67"/>
      <c r="N20" s="67"/>
      <c r="O20" s="67"/>
      <c r="P20" s="89">
        <v>20607</v>
      </c>
      <c r="Q20" s="89">
        <v>20971</v>
      </c>
      <c r="R20" s="31">
        <f t="shared" si="0"/>
        <v>1</v>
      </c>
      <c r="S20" s="30"/>
    </row>
    <row r="21" spans="1:19" ht="21">
      <c r="A21" s="31">
        <v>15</v>
      </c>
      <c r="B21" s="31" t="s">
        <v>70</v>
      </c>
      <c r="C21" s="57" t="s">
        <v>78</v>
      </c>
      <c r="D21" s="31"/>
      <c r="E21" s="31">
        <v>1</v>
      </c>
      <c r="F21" s="31">
        <v>1</v>
      </c>
      <c r="G21" s="31"/>
      <c r="H21" s="118"/>
      <c r="I21" s="67"/>
      <c r="J21" s="67">
        <v>1</v>
      </c>
      <c r="K21" s="67"/>
      <c r="L21" s="67">
        <v>1</v>
      </c>
      <c r="M21" s="67"/>
      <c r="N21" s="67"/>
      <c r="O21" s="67"/>
      <c r="P21" s="89">
        <v>20607</v>
      </c>
      <c r="Q21" s="89">
        <v>20971</v>
      </c>
      <c r="R21" s="31">
        <f t="shared" si="0"/>
        <v>1</v>
      </c>
      <c r="S21" s="30"/>
    </row>
    <row r="22" spans="1:19" ht="21">
      <c r="A22" s="31">
        <v>16</v>
      </c>
      <c r="B22" s="31" t="s">
        <v>70</v>
      </c>
      <c r="C22" s="57" t="s">
        <v>79</v>
      </c>
      <c r="D22" s="31"/>
      <c r="E22" s="31">
        <v>1</v>
      </c>
      <c r="F22" s="31">
        <v>1</v>
      </c>
      <c r="G22" s="31"/>
      <c r="H22" s="118"/>
      <c r="I22" s="67"/>
      <c r="J22" s="67">
        <v>1</v>
      </c>
      <c r="K22" s="67"/>
      <c r="L22" s="67">
        <v>1</v>
      </c>
      <c r="M22" s="67"/>
      <c r="N22" s="67"/>
      <c r="O22" s="67"/>
      <c r="P22" s="89">
        <v>20607</v>
      </c>
      <c r="Q22" s="89">
        <v>20971</v>
      </c>
      <c r="R22" s="31">
        <f t="shared" si="0"/>
        <v>1</v>
      </c>
      <c r="S22" s="30"/>
    </row>
    <row r="23" spans="1:19" ht="21">
      <c r="A23" s="31">
        <v>17</v>
      </c>
      <c r="B23" s="31" t="s">
        <v>70</v>
      </c>
      <c r="C23" s="57" t="s">
        <v>80</v>
      </c>
      <c r="D23" s="31"/>
      <c r="E23" s="31">
        <v>1</v>
      </c>
      <c r="F23" s="31">
        <v>1</v>
      </c>
      <c r="G23" s="31"/>
      <c r="H23" s="118"/>
      <c r="I23" s="67"/>
      <c r="J23" s="67">
        <v>1</v>
      </c>
      <c r="K23" s="67"/>
      <c r="L23" s="67">
        <v>1</v>
      </c>
      <c r="M23" s="67"/>
      <c r="N23" s="67"/>
      <c r="O23" s="67"/>
      <c r="P23" s="89">
        <v>20607</v>
      </c>
      <c r="Q23" s="89">
        <v>20971</v>
      </c>
      <c r="R23" s="31">
        <f t="shared" si="0"/>
        <v>1</v>
      </c>
      <c r="S23" s="30"/>
    </row>
    <row r="24" spans="1:19" ht="21">
      <c r="A24" s="31">
        <v>18</v>
      </c>
      <c r="B24" s="31" t="s">
        <v>70</v>
      </c>
      <c r="C24" s="57" t="s">
        <v>81</v>
      </c>
      <c r="D24" s="31"/>
      <c r="E24" s="31">
        <v>1</v>
      </c>
      <c r="F24" s="31">
        <v>1</v>
      </c>
      <c r="G24" s="31"/>
      <c r="H24" s="118"/>
      <c r="I24" s="67"/>
      <c r="J24" s="67">
        <v>1</v>
      </c>
      <c r="K24" s="67"/>
      <c r="L24" s="67">
        <v>1</v>
      </c>
      <c r="M24" s="67"/>
      <c r="N24" s="67"/>
      <c r="O24" s="67"/>
      <c r="P24" s="89">
        <v>20607</v>
      </c>
      <c r="Q24" s="89">
        <v>20971</v>
      </c>
      <c r="R24" s="31">
        <f t="shared" si="0"/>
        <v>1</v>
      </c>
      <c r="S24" s="30"/>
    </row>
    <row r="25" spans="1:19" ht="21">
      <c r="A25" s="31">
        <v>19</v>
      </c>
      <c r="B25" s="31" t="s">
        <v>86</v>
      </c>
      <c r="C25" s="57" t="s">
        <v>92</v>
      </c>
      <c r="D25" s="31"/>
      <c r="E25" s="31">
        <v>1</v>
      </c>
      <c r="F25" s="31">
        <v>1</v>
      </c>
      <c r="G25" s="31"/>
      <c r="H25" s="118"/>
      <c r="I25" s="67"/>
      <c r="J25" s="67">
        <v>1</v>
      </c>
      <c r="K25" s="67"/>
      <c r="L25" s="67">
        <v>1</v>
      </c>
      <c r="M25" s="67"/>
      <c r="N25" s="67"/>
      <c r="O25" s="67"/>
      <c r="P25" s="89">
        <v>20607</v>
      </c>
      <c r="Q25" s="89">
        <v>20971</v>
      </c>
      <c r="R25" s="31">
        <f t="shared" si="0"/>
        <v>1</v>
      </c>
      <c r="S25" s="30"/>
    </row>
    <row r="26" spans="1:19" ht="21">
      <c r="A26" s="31">
        <v>20</v>
      </c>
      <c r="B26" s="31" t="s">
        <v>86</v>
      </c>
      <c r="C26" s="57" t="s">
        <v>93</v>
      </c>
      <c r="D26" s="31"/>
      <c r="E26" s="31">
        <v>1</v>
      </c>
      <c r="F26" s="31">
        <v>1</v>
      </c>
      <c r="G26" s="31"/>
      <c r="H26" s="118"/>
      <c r="I26" s="67"/>
      <c r="J26" s="67">
        <v>1</v>
      </c>
      <c r="K26" s="67"/>
      <c r="L26" s="67">
        <v>1</v>
      </c>
      <c r="M26" s="67"/>
      <c r="N26" s="67"/>
      <c r="O26" s="67"/>
      <c r="P26" s="89">
        <v>20607</v>
      </c>
      <c r="Q26" s="89">
        <v>20971</v>
      </c>
      <c r="R26" s="31">
        <f t="shared" si="0"/>
        <v>1</v>
      </c>
      <c r="S26" s="30"/>
    </row>
    <row r="27" spans="1:19" ht="21">
      <c r="A27" s="31">
        <v>21</v>
      </c>
      <c r="B27" s="31" t="s">
        <v>86</v>
      </c>
      <c r="C27" s="57" t="s">
        <v>96</v>
      </c>
      <c r="D27" s="31"/>
      <c r="E27" s="31">
        <v>1</v>
      </c>
      <c r="F27" s="31">
        <v>1</v>
      </c>
      <c r="G27" s="31"/>
      <c r="H27" s="118"/>
      <c r="I27" s="67"/>
      <c r="J27" s="67">
        <v>1</v>
      </c>
      <c r="K27" s="67"/>
      <c r="L27" s="67">
        <v>1</v>
      </c>
      <c r="M27" s="67"/>
      <c r="N27" s="67"/>
      <c r="O27" s="67"/>
      <c r="P27" s="89">
        <v>20607</v>
      </c>
      <c r="Q27" s="89">
        <v>20971</v>
      </c>
      <c r="R27" s="31">
        <f t="shared" si="0"/>
        <v>1</v>
      </c>
      <c r="S27" s="30"/>
    </row>
    <row r="28" spans="1:19" ht="21">
      <c r="A28" s="31">
        <v>22</v>
      </c>
      <c r="B28" s="31" t="s">
        <v>86</v>
      </c>
      <c r="C28" s="57" t="s">
        <v>97</v>
      </c>
      <c r="D28" s="31"/>
      <c r="E28" s="31">
        <v>1</v>
      </c>
      <c r="F28" s="31">
        <v>1</v>
      </c>
      <c r="G28" s="31"/>
      <c r="H28" s="118"/>
      <c r="I28" s="67"/>
      <c r="J28" s="67">
        <v>1</v>
      </c>
      <c r="K28" s="67"/>
      <c r="L28" s="67">
        <v>1</v>
      </c>
      <c r="M28" s="67"/>
      <c r="N28" s="67"/>
      <c r="O28" s="67"/>
      <c r="P28" s="89">
        <v>20607</v>
      </c>
      <c r="Q28" s="89">
        <v>20971</v>
      </c>
      <c r="R28" s="31">
        <f t="shared" si="0"/>
        <v>1</v>
      </c>
      <c r="S28" s="30"/>
    </row>
    <row r="29" spans="1:19" ht="21">
      <c r="A29" s="31">
        <v>23</v>
      </c>
      <c r="B29" s="31" t="s">
        <v>100</v>
      </c>
      <c r="C29" s="57" t="s">
        <v>102</v>
      </c>
      <c r="D29" s="31">
        <v>1</v>
      </c>
      <c r="E29" s="31"/>
      <c r="F29" s="31">
        <v>1</v>
      </c>
      <c r="G29" s="31"/>
      <c r="H29" s="118"/>
      <c r="I29" s="67"/>
      <c r="J29" s="67">
        <v>1</v>
      </c>
      <c r="K29" s="67"/>
      <c r="L29" s="67">
        <v>1</v>
      </c>
      <c r="M29" s="67"/>
      <c r="N29" s="67"/>
      <c r="O29" s="67"/>
      <c r="P29" s="89">
        <v>20607</v>
      </c>
      <c r="Q29" s="89">
        <v>20971</v>
      </c>
      <c r="R29" s="31">
        <f t="shared" si="0"/>
        <v>1</v>
      </c>
      <c r="S29" s="30"/>
    </row>
    <row r="30" spans="1:19" ht="21">
      <c r="A30" s="31">
        <v>24</v>
      </c>
      <c r="B30" s="31" t="s">
        <v>100</v>
      </c>
      <c r="C30" s="57" t="s">
        <v>103</v>
      </c>
      <c r="D30" s="31">
        <v>1</v>
      </c>
      <c r="E30" s="31"/>
      <c r="F30" s="31">
        <v>1</v>
      </c>
      <c r="G30" s="31"/>
      <c r="H30" s="118"/>
      <c r="I30" s="67"/>
      <c r="J30" s="67">
        <v>1</v>
      </c>
      <c r="K30" s="67"/>
      <c r="L30" s="67">
        <v>1</v>
      </c>
      <c r="M30" s="67"/>
      <c r="N30" s="67"/>
      <c r="O30" s="67"/>
      <c r="P30" s="89">
        <v>20607</v>
      </c>
      <c r="Q30" s="89">
        <v>20971</v>
      </c>
      <c r="R30" s="31">
        <f t="shared" si="0"/>
        <v>1</v>
      </c>
      <c r="S30" s="30"/>
    </row>
    <row r="31" spans="1:19" ht="21">
      <c r="A31" s="31">
        <v>25</v>
      </c>
      <c r="B31" s="31" t="s">
        <v>100</v>
      </c>
      <c r="C31" s="57" t="s">
        <v>104</v>
      </c>
      <c r="D31" s="31">
        <v>1</v>
      </c>
      <c r="E31" s="31"/>
      <c r="F31" s="31">
        <v>1</v>
      </c>
      <c r="G31" s="31"/>
      <c r="H31" s="118"/>
      <c r="I31" s="67"/>
      <c r="J31" s="67">
        <v>1</v>
      </c>
      <c r="K31" s="67"/>
      <c r="L31" s="67">
        <v>1</v>
      </c>
      <c r="M31" s="67"/>
      <c r="N31" s="67"/>
      <c r="O31" s="67"/>
      <c r="P31" s="89">
        <v>20607</v>
      </c>
      <c r="Q31" s="89">
        <v>20971</v>
      </c>
      <c r="R31" s="31">
        <f t="shared" si="0"/>
        <v>1</v>
      </c>
      <c r="S31" s="30"/>
    </row>
    <row r="32" spans="1:19" ht="21">
      <c r="A32" s="31">
        <v>26</v>
      </c>
      <c r="B32" s="31" t="s">
        <v>100</v>
      </c>
      <c r="C32" s="57" t="s">
        <v>105</v>
      </c>
      <c r="D32" s="31">
        <v>1</v>
      </c>
      <c r="E32" s="31"/>
      <c r="F32" s="31">
        <v>1</v>
      </c>
      <c r="G32" s="31"/>
      <c r="H32" s="118"/>
      <c r="I32" s="67"/>
      <c r="J32" s="67">
        <v>1</v>
      </c>
      <c r="K32" s="67"/>
      <c r="L32" s="67">
        <v>1</v>
      </c>
      <c r="M32" s="67"/>
      <c r="N32" s="67"/>
      <c r="O32" s="67"/>
      <c r="P32" s="89">
        <v>20607</v>
      </c>
      <c r="Q32" s="89">
        <v>20971</v>
      </c>
      <c r="R32" s="31">
        <f t="shared" si="0"/>
        <v>1</v>
      </c>
      <c r="S32" s="30"/>
    </row>
    <row r="33" spans="1:19" ht="21">
      <c r="A33" s="31">
        <v>27</v>
      </c>
      <c r="B33" s="31" t="s">
        <v>100</v>
      </c>
      <c r="C33" s="57" t="s">
        <v>106</v>
      </c>
      <c r="D33" s="31">
        <v>1</v>
      </c>
      <c r="E33" s="31"/>
      <c r="F33" s="31">
        <v>1</v>
      </c>
      <c r="G33" s="31"/>
      <c r="H33" s="118"/>
      <c r="I33" s="67"/>
      <c r="J33" s="67">
        <v>1</v>
      </c>
      <c r="K33" s="67"/>
      <c r="L33" s="67">
        <v>1</v>
      </c>
      <c r="M33" s="67"/>
      <c r="N33" s="67"/>
      <c r="O33" s="67"/>
      <c r="P33" s="89">
        <v>20607</v>
      </c>
      <c r="Q33" s="89">
        <v>20971</v>
      </c>
      <c r="R33" s="31">
        <f t="shared" si="0"/>
        <v>1</v>
      </c>
      <c r="S33" s="30"/>
    </row>
    <row r="34" spans="1:19" ht="21">
      <c r="A34" s="31">
        <v>28</v>
      </c>
      <c r="B34" s="31" t="s">
        <v>100</v>
      </c>
      <c r="C34" s="57" t="s">
        <v>107</v>
      </c>
      <c r="D34" s="31">
        <v>1</v>
      </c>
      <c r="E34" s="31"/>
      <c r="F34" s="31"/>
      <c r="G34" s="31">
        <v>1</v>
      </c>
      <c r="H34" s="118"/>
      <c r="I34" s="67"/>
      <c r="J34" s="67">
        <v>1</v>
      </c>
      <c r="K34" s="67"/>
      <c r="L34" s="67">
        <v>1</v>
      </c>
      <c r="M34" s="67"/>
      <c r="N34" s="67"/>
      <c r="O34" s="67"/>
      <c r="P34" s="89">
        <v>20607</v>
      </c>
      <c r="Q34" s="89">
        <v>20971</v>
      </c>
      <c r="R34" s="31">
        <f t="shared" si="0"/>
        <v>1</v>
      </c>
      <c r="S34" s="30"/>
    </row>
    <row r="35" spans="1:19" ht="21">
      <c r="A35" s="31">
        <v>29</v>
      </c>
      <c r="B35" s="31" t="s">
        <v>100</v>
      </c>
      <c r="C35" s="57" t="s">
        <v>108</v>
      </c>
      <c r="D35" s="31">
        <v>1</v>
      </c>
      <c r="E35" s="31"/>
      <c r="F35" s="31">
        <v>1</v>
      </c>
      <c r="G35" s="31"/>
      <c r="H35" s="118"/>
      <c r="I35" s="67"/>
      <c r="J35" s="67">
        <v>1</v>
      </c>
      <c r="K35" s="67"/>
      <c r="L35" s="67">
        <v>1</v>
      </c>
      <c r="M35" s="67"/>
      <c r="N35" s="67"/>
      <c r="O35" s="67"/>
      <c r="P35" s="89">
        <v>20607</v>
      </c>
      <c r="Q35" s="89">
        <v>20971</v>
      </c>
      <c r="R35" s="31">
        <f t="shared" si="0"/>
        <v>1</v>
      </c>
      <c r="S35" s="30"/>
    </row>
    <row r="36" spans="1:19" ht="21">
      <c r="A36" s="31">
        <v>30</v>
      </c>
      <c r="B36" s="31" t="s">
        <v>100</v>
      </c>
      <c r="C36" s="57" t="s">
        <v>109</v>
      </c>
      <c r="D36" s="31">
        <v>1</v>
      </c>
      <c r="E36" s="31"/>
      <c r="F36" s="31">
        <v>1</v>
      </c>
      <c r="G36" s="31"/>
      <c r="H36" s="118"/>
      <c r="I36" s="67"/>
      <c r="J36" s="67">
        <v>1</v>
      </c>
      <c r="K36" s="67"/>
      <c r="L36" s="67">
        <v>1</v>
      </c>
      <c r="M36" s="67"/>
      <c r="N36" s="67"/>
      <c r="O36" s="67"/>
      <c r="P36" s="89">
        <v>20607</v>
      </c>
      <c r="Q36" s="89">
        <v>20971</v>
      </c>
      <c r="R36" s="31">
        <f t="shared" si="0"/>
        <v>1</v>
      </c>
      <c r="S36" s="30"/>
    </row>
    <row r="37" spans="1:19" ht="21">
      <c r="A37" s="31">
        <v>31</v>
      </c>
      <c r="B37" s="31" t="s">
        <v>111</v>
      </c>
      <c r="C37" s="57" t="s">
        <v>114</v>
      </c>
      <c r="D37" s="31"/>
      <c r="E37" s="31">
        <v>1</v>
      </c>
      <c r="F37" s="31">
        <v>1</v>
      </c>
      <c r="G37" s="31"/>
      <c r="H37" s="118"/>
      <c r="I37" s="67"/>
      <c r="J37" s="67">
        <v>1</v>
      </c>
      <c r="K37" s="67"/>
      <c r="L37" s="67">
        <v>1</v>
      </c>
      <c r="M37" s="67"/>
      <c r="N37" s="67"/>
      <c r="O37" s="67"/>
      <c r="P37" s="89">
        <v>20607</v>
      </c>
      <c r="Q37" s="89">
        <v>20971</v>
      </c>
      <c r="R37" s="31">
        <f t="shared" si="0"/>
        <v>1</v>
      </c>
      <c r="S37" s="30"/>
    </row>
    <row r="38" spans="1:19" ht="21">
      <c r="A38" s="31">
        <v>32</v>
      </c>
      <c r="B38" s="31" t="s">
        <v>111</v>
      </c>
      <c r="C38" s="57" t="s">
        <v>115</v>
      </c>
      <c r="D38" s="31"/>
      <c r="E38" s="31">
        <v>1</v>
      </c>
      <c r="F38" s="31">
        <v>1</v>
      </c>
      <c r="G38" s="31"/>
      <c r="H38" s="118"/>
      <c r="I38" s="67"/>
      <c r="J38" s="67">
        <v>1</v>
      </c>
      <c r="K38" s="67"/>
      <c r="L38" s="67">
        <v>1</v>
      </c>
      <c r="M38" s="67"/>
      <c r="N38" s="67"/>
      <c r="O38" s="67"/>
      <c r="P38" s="89">
        <v>20607</v>
      </c>
      <c r="Q38" s="89">
        <v>20971</v>
      </c>
      <c r="R38" s="31">
        <f t="shared" si="0"/>
        <v>1</v>
      </c>
      <c r="S38" s="30"/>
    </row>
    <row r="39" spans="1:19" ht="21">
      <c r="A39" s="31">
        <v>33</v>
      </c>
      <c r="B39" s="31" t="s">
        <v>111</v>
      </c>
      <c r="C39" s="57" t="s">
        <v>119</v>
      </c>
      <c r="D39" s="31"/>
      <c r="E39" s="31">
        <v>1</v>
      </c>
      <c r="F39" s="31">
        <v>1</v>
      </c>
      <c r="G39" s="31"/>
      <c r="H39" s="118"/>
      <c r="I39" s="67"/>
      <c r="J39" s="67">
        <v>1</v>
      </c>
      <c r="K39" s="67"/>
      <c r="L39" s="67">
        <v>1</v>
      </c>
      <c r="M39" s="67"/>
      <c r="N39" s="67"/>
      <c r="O39" s="67"/>
      <c r="P39" s="89">
        <v>20607</v>
      </c>
      <c r="Q39" s="89">
        <v>20971</v>
      </c>
      <c r="R39" s="31">
        <f aca="true" t="shared" si="1" ref="R39:R63">SUM(I39:N39)/2</f>
        <v>1</v>
      </c>
      <c r="S39" s="30"/>
    </row>
    <row r="40" spans="1:19" ht="21">
      <c r="A40" s="31">
        <v>34</v>
      </c>
      <c r="B40" s="31" t="s">
        <v>111</v>
      </c>
      <c r="C40" s="57" t="s">
        <v>120</v>
      </c>
      <c r="D40" s="31"/>
      <c r="E40" s="31">
        <v>1</v>
      </c>
      <c r="F40" s="31">
        <v>1</v>
      </c>
      <c r="G40" s="31"/>
      <c r="H40" s="118"/>
      <c r="I40" s="67"/>
      <c r="J40" s="67">
        <v>1</v>
      </c>
      <c r="K40" s="67"/>
      <c r="L40" s="67">
        <v>1</v>
      </c>
      <c r="M40" s="67"/>
      <c r="N40" s="67"/>
      <c r="O40" s="67"/>
      <c r="P40" s="89">
        <v>20607</v>
      </c>
      <c r="Q40" s="89">
        <v>20971</v>
      </c>
      <c r="R40" s="31">
        <f t="shared" si="1"/>
        <v>1</v>
      </c>
      <c r="S40" s="30"/>
    </row>
    <row r="41" spans="1:19" ht="21">
      <c r="A41" s="31">
        <v>35</v>
      </c>
      <c r="B41" s="56" t="s">
        <v>111</v>
      </c>
      <c r="C41" s="138" t="s">
        <v>1151</v>
      </c>
      <c r="D41" s="92"/>
      <c r="E41" s="56">
        <v>1</v>
      </c>
      <c r="F41" s="56">
        <v>1</v>
      </c>
      <c r="G41" s="56"/>
      <c r="H41" s="125"/>
      <c r="I41" s="146"/>
      <c r="J41" s="146">
        <v>1</v>
      </c>
      <c r="K41" s="146"/>
      <c r="L41" s="146">
        <v>1</v>
      </c>
      <c r="M41" s="146"/>
      <c r="N41" s="146"/>
      <c r="O41" s="146"/>
      <c r="P41" s="104">
        <v>20607</v>
      </c>
      <c r="Q41" s="104">
        <v>20971</v>
      </c>
      <c r="R41" s="31">
        <f t="shared" si="1"/>
        <v>1</v>
      </c>
      <c r="S41" s="91"/>
    </row>
    <row r="42" spans="1:19" ht="21">
      <c r="A42" s="31">
        <v>36</v>
      </c>
      <c r="B42" s="31" t="s">
        <v>111</v>
      </c>
      <c r="C42" s="57" t="s">
        <v>122</v>
      </c>
      <c r="D42" s="31"/>
      <c r="E42" s="31">
        <v>1</v>
      </c>
      <c r="F42" s="31"/>
      <c r="G42" s="31">
        <v>1</v>
      </c>
      <c r="H42" s="118"/>
      <c r="I42" s="67"/>
      <c r="J42" s="67">
        <v>1</v>
      </c>
      <c r="K42" s="67"/>
      <c r="L42" s="67">
        <v>1</v>
      </c>
      <c r="M42" s="67"/>
      <c r="N42" s="67"/>
      <c r="O42" s="67"/>
      <c r="P42" s="89">
        <v>20607</v>
      </c>
      <c r="Q42" s="89">
        <v>20971</v>
      </c>
      <c r="R42" s="31">
        <f t="shared" si="1"/>
        <v>1</v>
      </c>
      <c r="S42" s="62"/>
    </row>
    <row r="43" spans="1:19" ht="21">
      <c r="A43" s="31">
        <v>37</v>
      </c>
      <c r="B43" s="31" t="s">
        <v>135</v>
      </c>
      <c r="C43" s="57" t="s">
        <v>128</v>
      </c>
      <c r="D43" s="31">
        <v>1</v>
      </c>
      <c r="E43" s="31"/>
      <c r="F43" s="31">
        <v>1</v>
      </c>
      <c r="G43" s="31"/>
      <c r="H43" s="118"/>
      <c r="I43" s="67"/>
      <c r="J43" s="67">
        <v>1</v>
      </c>
      <c r="K43" s="67"/>
      <c r="L43" s="67">
        <v>1</v>
      </c>
      <c r="M43" s="67"/>
      <c r="N43" s="67"/>
      <c r="O43" s="67"/>
      <c r="P43" s="89">
        <v>20607</v>
      </c>
      <c r="Q43" s="89">
        <v>20971</v>
      </c>
      <c r="R43" s="31">
        <f t="shared" si="1"/>
        <v>1</v>
      </c>
      <c r="S43" s="30"/>
    </row>
    <row r="44" spans="1:19" ht="21">
      <c r="A44" s="31">
        <v>38</v>
      </c>
      <c r="B44" s="31" t="s">
        <v>135</v>
      </c>
      <c r="C44" s="57" t="s">
        <v>129</v>
      </c>
      <c r="D44" s="31">
        <v>1</v>
      </c>
      <c r="E44" s="31"/>
      <c r="F44" s="31">
        <v>1</v>
      </c>
      <c r="G44" s="31"/>
      <c r="H44" s="118"/>
      <c r="I44" s="67"/>
      <c r="J44" s="67">
        <v>1</v>
      </c>
      <c r="K44" s="67"/>
      <c r="L44" s="67">
        <v>1</v>
      </c>
      <c r="M44" s="67"/>
      <c r="N44" s="67"/>
      <c r="O44" s="67"/>
      <c r="P44" s="89">
        <v>20607</v>
      </c>
      <c r="Q44" s="89">
        <v>20971</v>
      </c>
      <c r="R44" s="31">
        <f t="shared" si="1"/>
        <v>1</v>
      </c>
      <c r="S44" s="30"/>
    </row>
    <row r="45" spans="1:19" ht="21">
      <c r="A45" s="31">
        <v>39</v>
      </c>
      <c r="B45" s="31" t="s">
        <v>135</v>
      </c>
      <c r="C45" s="57" t="s">
        <v>130</v>
      </c>
      <c r="D45" s="31">
        <v>1</v>
      </c>
      <c r="E45" s="31"/>
      <c r="F45" s="31">
        <v>1</v>
      </c>
      <c r="G45" s="31"/>
      <c r="H45" s="118"/>
      <c r="I45" s="67"/>
      <c r="J45" s="67">
        <v>1</v>
      </c>
      <c r="K45" s="67"/>
      <c r="L45" s="67">
        <v>1</v>
      </c>
      <c r="M45" s="67"/>
      <c r="N45" s="67"/>
      <c r="O45" s="67"/>
      <c r="P45" s="89">
        <v>20607</v>
      </c>
      <c r="Q45" s="89">
        <v>20971</v>
      </c>
      <c r="R45" s="31">
        <f t="shared" si="1"/>
        <v>1</v>
      </c>
      <c r="S45" s="30"/>
    </row>
    <row r="46" spans="1:19" ht="21">
      <c r="A46" s="31">
        <v>40</v>
      </c>
      <c r="B46" s="31" t="s">
        <v>136</v>
      </c>
      <c r="C46" s="57" t="s">
        <v>131</v>
      </c>
      <c r="D46" s="31">
        <v>1</v>
      </c>
      <c r="E46" s="31"/>
      <c r="F46" s="31">
        <v>1</v>
      </c>
      <c r="G46" s="31"/>
      <c r="H46" s="118"/>
      <c r="I46" s="67"/>
      <c r="J46" s="67">
        <v>1</v>
      </c>
      <c r="K46" s="67"/>
      <c r="L46" s="67">
        <v>1</v>
      </c>
      <c r="M46" s="67"/>
      <c r="N46" s="67"/>
      <c r="O46" s="67"/>
      <c r="P46" s="89">
        <v>20607</v>
      </c>
      <c r="Q46" s="89">
        <v>20971</v>
      </c>
      <c r="R46" s="31">
        <f t="shared" si="1"/>
        <v>1</v>
      </c>
      <c r="S46" s="30"/>
    </row>
    <row r="47" spans="1:19" ht="21">
      <c r="A47" s="31">
        <v>41</v>
      </c>
      <c r="B47" s="31" t="s">
        <v>136</v>
      </c>
      <c r="C47" s="57" t="s">
        <v>133</v>
      </c>
      <c r="D47" s="31">
        <v>1</v>
      </c>
      <c r="E47" s="31"/>
      <c r="F47" s="31">
        <v>1</v>
      </c>
      <c r="G47" s="31"/>
      <c r="H47" s="118"/>
      <c r="I47" s="67"/>
      <c r="J47" s="67">
        <v>1</v>
      </c>
      <c r="K47" s="67"/>
      <c r="L47" s="67">
        <v>1</v>
      </c>
      <c r="M47" s="67"/>
      <c r="N47" s="67"/>
      <c r="O47" s="67"/>
      <c r="P47" s="89">
        <v>20607</v>
      </c>
      <c r="Q47" s="89">
        <v>20971</v>
      </c>
      <c r="R47" s="31">
        <f t="shared" si="1"/>
        <v>1</v>
      </c>
      <c r="S47" s="62"/>
    </row>
    <row r="48" spans="1:19" ht="21">
      <c r="A48" s="31">
        <v>42</v>
      </c>
      <c r="B48" s="31" t="s">
        <v>136</v>
      </c>
      <c r="C48" s="57" t="s">
        <v>134</v>
      </c>
      <c r="D48" s="31">
        <v>1</v>
      </c>
      <c r="E48" s="31"/>
      <c r="F48" s="31">
        <v>1</v>
      </c>
      <c r="G48" s="31"/>
      <c r="H48" s="31"/>
      <c r="I48" s="67"/>
      <c r="J48" s="67">
        <v>1</v>
      </c>
      <c r="K48" s="67"/>
      <c r="L48" s="67">
        <v>1</v>
      </c>
      <c r="M48" s="67"/>
      <c r="N48" s="67"/>
      <c r="O48" s="67"/>
      <c r="P48" s="89">
        <v>20607</v>
      </c>
      <c r="Q48" s="89">
        <v>20971</v>
      </c>
      <c r="R48" s="31">
        <f t="shared" si="1"/>
        <v>1</v>
      </c>
      <c r="S48" s="30"/>
    </row>
    <row r="49" spans="1:19" ht="21">
      <c r="A49" s="31">
        <v>43</v>
      </c>
      <c r="B49" s="31" t="s">
        <v>70</v>
      </c>
      <c r="C49" s="57" t="s">
        <v>73</v>
      </c>
      <c r="D49" s="31"/>
      <c r="E49" s="31">
        <v>1</v>
      </c>
      <c r="F49" s="31">
        <v>1</v>
      </c>
      <c r="G49" s="31"/>
      <c r="H49" s="118"/>
      <c r="I49" s="67"/>
      <c r="J49" s="67">
        <v>1</v>
      </c>
      <c r="K49" s="67"/>
      <c r="L49" s="67"/>
      <c r="M49" s="67">
        <v>1</v>
      </c>
      <c r="N49" s="67"/>
      <c r="O49" s="67"/>
      <c r="P49" s="89">
        <v>20607</v>
      </c>
      <c r="Q49" s="89">
        <v>20971</v>
      </c>
      <c r="R49" s="31">
        <f t="shared" si="1"/>
        <v>1</v>
      </c>
      <c r="S49" s="30"/>
    </row>
    <row r="50" spans="1:19" ht="21">
      <c r="A50" s="31">
        <v>44</v>
      </c>
      <c r="B50" s="31" t="s">
        <v>86</v>
      </c>
      <c r="C50" s="57" t="s">
        <v>88</v>
      </c>
      <c r="D50" s="31"/>
      <c r="E50" s="31">
        <v>1</v>
      </c>
      <c r="F50" s="31">
        <v>1</v>
      </c>
      <c r="G50" s="31"/>
      <c r="H50" s="118"/>
      <c r="I50" s="67"/>
      <c r="J50" s="67">
        <v>1</v>
      </c>
      <c r="K50" s="67"/>
      <c r="L50" s="67"/>
      <c r="M50" s="67">
        <v>1</v>
      </c>
      <c r="N50" s="67"/>
      <c r="O50" s="67"/>
      <c r="P50" s="89">
        <v>20607</v>
      </c>
      <c r="Q50" s="89">
        <v>20971</v>
      </c>
      <c r="R50" s="31">
        <f t="shared" si="1"/>
        <v>1</v>
      </c>
      <c r="S50" s="30"/>
    </row>
    <row r="51" spans="1:19" ht="21">
      <c r="A51" s="31">
        <v>45</v>
      </c>
      <c r="B51" s="31" t="s">
        <v>86</v>
      </c>
      <c r="C51" s="57" t="s">
        <v>89</v>
      </c>
      <c r="D51" s="31"/>
      <c r="E51" s="31">
        <v>1</v>
      </c>
      <c r="F51" s="31">
        <v>1</v>
      </c>
      <c r="G51" s="31"/>
      <c r="H51" s="118"/>
      <c r="I51" s="67"/>
      <c r="J51" s="67">
        <v>1</v>
      </c>
      <c r="K51" s="67"/>
      <c r="L51" s="67"/>
      <c r="M51" s="67">
        <v>1</v>
      </c>
      <c r="N51" s="67"/>
      <c r="O51" s="67"/>
      <c r="P51" s="89">
        <v>20607</v>
      </c>
      <c r="Q51" s="89">
        <v>20971</v>
      </c>
      <c r="R51" s="31">
        <f t="shared" si="1"/>
        <v>1</v>
      </c>
      <c r="S51" s="30"/>
    </row>
    <row r="52" spans="1:19" s="137" customFormat="1" ht="21">
      <c r="A52" s="31">
        <v>46</v>
      </c>
      <c r="B52" s="31" t="s">
        <v>86</v>
      </c>
      <c r="C52" s="57" t="s">
        <v>90</v>
      </c>
      <c r="D52" s="31"/>
      <c r="E52" s="31">
        <v>1</v>
      </c>
      <c r="F52" s="31">
        <v>1</v>
      </c>
      <c r="G52" s="31"/>
      <c r="H52" s="118"/>
      <c r="I52" s="67"/>
      <c r="J52" s="67">
        <v>1</v>
      </c>
      <c r="K52" s="67"/>
      <c r="L52" s="67"/>
      <c r="M52" s="67">
        <v>1</v>
      </c>
      <c r="N52" s="67"/>
      <c r="O52" s="67"/>
      <c r="P52" s="89">
        <v>20607</v>
      </c>
      <c r="Q52" s="89">
        <v>20971</v>
      </c>
      <c r="R52" s="31">
        <f t="shared" si="1"/>
        <v>1</v>
      </c>
      <c r="S52" s="30"/>
    </row>
    <row r="53" spans="1:19" ht="21">
      <c r="A53" s="31">
        <v>47</v>
      </c>
      <c r="B53" s="31" t="s">
        <v>86</v>
      </c>
      <c r="C53" s="57" t="s">
        <v>91</v>
      </c>
      <c r="D53" s="31"/>
      <c r="E53" s="31">
        <v>1</v>
      </c>
      <c r="F53" s="31">
        <v>1</v>
      </c>
      <c r="G53" s="31"/>
      <c r="H53" s="118"/>
      <c r="I53" s="67"/>
      <c r="J53" s="67">
        <v>1</v>
      </c>
      <c r="K53" s="67"/>
      <c r="L53" s="67"/>
      <c r="M53" s="67">
        <v>1</v>
      </c>
      <c r="N53" s="67"/>
      <c r="O53" s="67"/>
      <c r="P53" s="89">
        <v>20607</v>
      </c>
      <c r="Q53" s="89">
        <v>20971</v>
      </c>
      <c r="R53" s="31">
        <f t="shared" si="1"/>
        <v>1</v>
      </c>
      <c r="S53" s="30"/>
    </row>
    <row r="54" spans="1:19" s="137" customFormat="1" ht="21">
      <c r="A54" s="31">
        <v>48</v>
      </c>
      <c r="B54" s="31" t="s">
        <v>100</v>
      </c>
      <c r="C54" s="57" t="s">
        <v>101</v>
      </c>
      <c r="D54" s="31">
        <v>1</v>
      </c>
      <c r="E54" s="31"/>
      <c r="F54" s="31">
        <v>1</v>
      </c>
      <c r="G54" s="31"/>
      <c r="H54" s="118"/>
      <c r="I54" s="67"/>
      <c r="J54" s="67">
        <v>1</v>
      </c>
      <c r="K54" s="67"/>
      <c r="L54" s="67"/>
      <c r="M54" s="67">
        <v>1</v>
      </c>
      <c r="N54" s="67"/>
      <c r="O54" s="67"/>
      <c r="P54" s="89">
        <v>20607</v>
      </c>
      <c r="Q54" s="89">
        <v>20971</v>
      </c>
      <c r="R54" s="31">
        <f t="shared" si="1"/>
        <v>1</v>
      </c>
      <c r="S54" s="30"/>
    </row>
    <row r="55" spans="1:19" s="137" customFormat="1" ht="21">
      <c r="A55" s="31">
        <v>49</v>
      </c>
      <c r="B55" s="31" t="s">
        <v>111</v>
      </c>
      <c r="C55" s="57" t="s">
        <v>113</v>
      </c>
      <c r="D55" s="31"/>
      <c r="E55" s="31">
        <v>1</v>
      </c>
      <c r="F55" s="31">
        <v>1</v>
      </c>
      <c r="G55" s="31"/>
      <c r="H55" s="118"/>
      <c r="I55" s="67"/>
      <c r="J55" s="67">
        <v>1</v>
      </c>
      <c r="K55" s="67"/>
      <c r="L55" s="67"/>
      <c r="M55" s="67">
        <v>1</v>
      </c>
      <c r="N55" s="67"/>
      <c r="O55" s="67"/>
      <c r="P55" s="89">
        <v>20607</v>
      </c>
      <c r="Q55" s="89">
        <v>20971</v>
      </c>
      <c r="R55" s="31">
        <f t="shared" si="1"/>
        <v>1</v>
      </c>
      <c r="S55" s="30"/>
    </row>
    <row r="56" spans="1:19" s="137" customFormat="1" ht="21">
      <c r="A56" s="31">
        <v>50</v>
      </c>
      <c r="B56" s="31" t="s">
        <v>111</v>
      </c>
      <c r="C56" s="57" t="s">
        <v>116</v>
      </c>
      <c r="D56" s="31"/>
      <c r="E56" s="31">
        <v>1</v>
      </c>
      <c r="F56" s="31">
        <v>1</v>
      </c>
      <c r="G56" s="31"/>
      <c r="H56" s="118"/>
      <c r="I56" s="67"/>
      <c r="J56" s="67">
        <v>1</v>
      </c>
      <c r="K56" s="67"/>
      <c r="L56" s="67"/>
      <c r="M56" s="67">
        <v>1</v>
      </c>
      <c r="N56" s="67"/>
      <c r="O56" s="67"/>
      <c r="P56" s="89">
        <v>20607</v>
      </c>
      <c r="Q56" s="89">
        <v>20971</v>
      </c>
      <c r="R56" s="31">
        <f t="shared" si="1"/>
        <v>1</v>
      </c>
      <c r="S56" s="30"/>
    </row>
    <row r="57" spans="1:19" ht="21">
      <c r="A57" s="31">
        <v>51</v>
      </c>
      <c r="B57" s="31" t="s">
        <v>70</v>
      </c>
      <c r="C57" s="57" t="s">
        <v>71</v>
      </c>
      <c r="D57" s="31"/>
      <c r="E57" s="31">
        <v>1</v>
      </c>
      <c r="F57" s="31">
        <v>1</v>
      </c>
      <c r="G57" s="31"/>
      <c r="H57" s="118"/>
      <c r="I57" s="67"/>
      <c r="J57" s="67">
        <v>1</v>
      </c>
      <c r="K57" s="67"/>
      <c r="L57" s="67"/>
      <c r="M57" s="67"/>
      <c r="N57" s="67">
        <v>1</v>
      </c>
      <c r="O57" s="67"/>
      <c r="P57" s="89">
        <v>20607</v>
      </c>
      <c r="Q57" s="89">
        <v>20971</v>
      </c>
      <c r="R57" s="31">
        <f t="shared" si="1"/>
        <v>1</v>
      </c>
      <c r="S57" s="30"/>
    </row>
    <row r="58" spans="1:19" ht="21">
      <c r="A58" s="31">
        <v>52</v>
      </c>
      <c r="B58" s="31" t="s">
        <v>86</v>
      </c>
      <c r="C58" s="57" t="s">
        <v>94</v>
      </c>
      <c r="D58" s="31"/>
      <c r="E58" s="31">
        <v>1</v>
      </c>
      <c r="F58" s="31">
        <v>1</v>
      </c>
      <c r="G58" s="31"/>
      <c r="H58" s="118"/>
      <c r="I58" s="67"/>
      <c r="J58" s="67"/>
      <c r="K58" s="67">
        <v>1</v>
      </c>
      <c r="L58" s="67">
        <v>1</v>
      </c>
      <c r="M58" s="67"/>
      <c r="N58" s="67"/>
      <c r="O58" s="67"/>
      <c r="P58" s="89">
        <v>20607</v>
      </c>
      <c r="Q58" s="89">
        <v>20971</v>
      </c>
      <c r="R58" s="31">
        <f t="shared" si="1"/>
        <v>1</v>
      </c>
      <c r="S58" s="30"/>
    </row>
    <row r="59" spans="1:19" ht="21">
      <c r="A59" s="31">
        <v>53</v>
      </c>
      <c r="B59" s="31" t="s">
        <v>111</v>
      </c>
      <c r="C59" s="57" t="s">
        <v>112</v>
      </c>
      <c r="D59" s="31"/>
      <c r="E59" s="31">
        <v>1</v>
      </c>
      <c r="F59" s="31">
        <v>1</v>
      </c>
      <c r="G59" s="31"/>
      <c r="H59" s="118"/>
      <c r="I59" s="67"/>
      <c r="J59" s="67"/>
      <c r="K59" s="67">
        <v>1</v>
      </c>
      <c r="L59" s="67">
        <v>1</v>
      </c>
      <c r="M59" s="67"/>
      <c r="N59" s="67"/>
      <c r="O59" s="67"/>
      <c r="P59" s="89">
        <v>20607</v>
      </c>
      <c r="Q59" s="89">
        <v>20971</v>
      </c>
      <c r="R59" s="31">
        <f t="shared" si="1"/>
        <v>1</v>
      </c>
      <c r="S59" s="30"/>
    </row>
    <row r="60" spans="1:19" ht="21">
      <c r="A60" s="31">
        <v>54</v>
      </c>
      <c r="B60" s="31" t="s">
        <v>111</v>
      </c>
      <c r="C60" s="57" t="s">
        <v>117</v>
      </c>
      <c r="D60" s="31"/>
      <c r="E60" s="31">
        <v>1</v>
      </c>
      <c r="F60" s="31">
        <v>1</v>
      </c>
      <c r="G60" s="31"/>
      <c r="H60" s="118"/>
      <c r="I60" s="67"/>
      <c r="J60" s="67"/>
      <c r="K60" s="67">
        <v>1</v>
      </c>
      <c r="L60" s="67">
        <v>1</v>
      </c>
      <c r="M60" s="67"/>
      <c r="N60" s="67"/>
      <c r="O60" s="67"/>
      <c r="P60" s="89">
        <v>20607</v>
      </c>
      <c r="Q60" s="89">
        <v>20971</v>
      </c>
      <c r="R60" s="31">
        <f t="shared" si="1"/>
        <v>1</v>
      </c>
      <c r="S60" s="30"/>
    </row>
    <row r="61" spans="1:19" s="137" customFormat="1" ht="21">
      <c r="A61" s="56">
        <v>55</v>
      </c>
      <c r="B61" s="56" t="s">
        <v>70</v>
      </c>
      <c r="C61" s="138" t="s">
        <v>1152</v>
      </c>
      <c r="D61" s="56"/>
      <c r="E61" s="56">
        <v>1</v>
      </c>
      <c r="F61" s="56">
        <v>1</v>
      </c>
      <c r="G61" s="56"/>
      <c r="H61" s="125"/>
      <c r="I61" s="146"/>
      <c r="J61" s="146"/>
      <c r="K61" s="146">
        <v>1</v>
      </c>
      <c r="L61" s="146"/>
      <c r="M61" s="146">
        <v>1</v>
      </c>
      <c r="N61" s="146"/>
      <c r="O61" s="146"/>
      <c r="P61" s="104">
        <v>20607</v>
      </c>
      <c r="Q61" s="104">
        <v>20971</v>
      </c>
      <c r="R61" s="56">
        <f t="shared" si="1"/>
        <v>1</v>
      </c>
      <c r="S61" s="139"/>
    </row>
    <row r="62" spans="1:19" ht="21">
      <c r="A62" s="31">
        <v>56</v>
      </c>
      <c r="B62" s="31" t="s">
        <v>86</v>
      </c>
      <c r="C62" s="57" t="s">
        <v>87</v>
      </c>
      <c r="D62" s="31"/>
      <c r="E62" s="31">
        <v>1</v>
      </c>
      <c r="F62" s="31">
        <v>1</v>
      </c>
      <c r="G62" s="31"/>
      <c r="H62" s="118"/>
      <c r="I62" s="67"/>
      <c r="J62" s="67"/>
      <c r="K62" s="67">
        <v>1</v>
      </c>
      <c r="L62" s="67"/>
      <c r="M62" s="67">
        <v>1</v>
      </c>
      <c r="N62" s="67"/>
      <c r="O62" s="67"/>
      <c r="P62" s="89">
        <v>20607</v>
      </c>
      <c r="Q62" s="89">
        <v>20971</v>
      </c>
      <c r="R62" s="31">
        <f t="shared" si="1"/>
        <v>1</v>
      </c>
      <c r="S62" s="30"/>
    </row>
    <row r="63" spans="1:19" ht="21">
      <c r="A63" s="31">
        <v>57</v>
      </c>
      <c r="B63" s="31" t="s">
        <v>86</v>
      </c>
      <c r="C63" s="57" t="s">
        <v>95</v>
      </c>
      <c r="D63" s="31"/>
      <c r="E63" s="31">
        <v>1</v>
      </c>
      <c r="F63" s="31">
        <v>1</v>
      </c>
      <c r="G63" s="31"/>
      <c r="H63" s="118"/>
      <c r="I63" s="67"/>
      <c r="J63" s="67"/>
      <c r="K63" s="67">
        <v>1</v>
      </c>
      <c r="L63" s="67"/>
      <c r="M63" s="67">
        <v>1</v>
      </c>
      <c r="N63" s="67"/>
      <c r="O63" s="67"/>
      <c r="P63" s="89">
        <v>20607</v>
      </c>
      <c r="Q63" s="89">
        <v>20971</v>
      </c>
      <c r="R63" s="31">
        <f t="shared" si="1"/>
        <v>1</v>
      </c>
      <c r="S63" s="30"/>
    </row>
    <row r="64" spans="1:19" ht="21">
      <c r="A64" s="728" t="s">
        <v>57</v>
      </c>
      <c r="B64" s="729"/>
      <c r="C64" s="730"/>
      <c r="D64" s="210">
        <f aca="true" t="shared" si="2" ref="D64:O64">SUM(D7:D63)</f>
        <v>17</v>
      </c>
      <c r="E64" s="210">
        <f t="shared" si="2"/>
        <v>40</v>
      </c>
      <c r="F64" s="210">
        <f t="shared" si="2"/>
        <v>52</v>
      </c>
      <c r="G64" s="210">
        <f t="shared" si="2"/>
        <v>5</v>
      </c>
      <c r="H64" s="210">
        <f t="shared" si="2"/>
        <v>0</v>
      </c>
      <c r="I64" s="210">
        <f t="shared" si="2"/>
        <v>3</v>
      </c>
      <c r="J64" s="210">
        <f t="shared" si="2"/>
        <v>41.5</v>
      </c>
      <c r="K64" s="210">
        <f t="shared" si="2"/>
        <v>6</v>
      </c>
      <c r="L64" s="210">
        <f t="shared" si="2"/>
        <v>38.5</v>
      </c>
      <c r="M64" s="210">
        <f t="shared" si="2"/>
        <v>11</v>
      </c>
      <c r="N64" s="210">
        <f t="shared" si="2"/>
        <v>1</v>
      </c>
      <c r="O64" s="210">
        <f t="shared" si="2"/>
        <v>0</v>
      </c>
      <c r="P64" s="210"/>
      <c r="Q64" s="210"/>
      <c r="R64" s="210">
        <f>SUM(R7:R63)</f>
        <v>50.5</v>
      </c>
      <c r="S64" s="211"/>
    </row>
    <row r="65" spans="1:19" ht="21">
      <c r="A65" s="744" t="s">
        <v>56</v>
      </c>
      <c r="B65" s="745"/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6"/>
    </row>
    <row r="66" spans="1:19" ht="21">
      <c r="A66" s="31">
        <v>58</v>
      </c>
      <c r="B66" s="31" t="s">
        <v>137</v>
      </c>
      <c r="C66" s="57" t="s">
        <v>138</v>
      </c>
      <c r="D66" s="31">
        <v>1</v>
      </c>
      <c r="E66" s="31"/>
      <c r="F66" s="31">
        <v>1</v>
      </c>
      <c r="G66" s="31"/>
      <c r="H66" s="31"/>
      <c r="I66" s="67"/>
      <c r="J66" s="67">
        <v>1</v>
      </c>
      <c r="K66" s="67"/>
      <c r="L66" s="67">
        <v>1</v>
      </c>
      <c r="M66" s="67"/>
      <c r="N66" s="67"/>
      <c r="O66" s="67"/>
      <c r="P66" s="89" t="s">
        <v>139</v>
      </c>
      <c r="Q66" s="89" t="s">
        <v>140</v>
      </c>
      <c r="R66" s="31">
        <f aca="true" t="shared" si="3" ref="R66:R73">SUM(I66:N66)/2</f>
        <v>1</v>
      </c>
      <c r="S66" s="30"/>
    </row>
    <row r="67" spans="1:19" ht="21">
      <c r="A67" s="31">
        <v>59</v>
      </c>
      <c r="B67" s="31" t="s">
        <v>137</v>
      </c>
      <c r="C67" s="57" t="s">
        <v>141</v>
      </c>
      <c r="D67" s="31">
        <v>1</v>
      </c>
      <c r="E67" s="31"/>
      <c r="F67" s="31">
        <v>1</v>
      </c>
      <c r="G67" s="31"/>
      <c r="H67" s="31"/>
      <c r="I67" s="67"/>
      <c r="J67" s="67">
        <v>1</v>
      </c>
      <c r="K67" s="67"/>
      <c r="L67" s="67">
        <v>1</v>
      </c>
      <c r="M67" s="67"/>
      <c r="N67" s="67"/>
      <c r="O67" s="67"/>
      <c r="P67" s="89" t="s">
        <v>139</v>
      </c>
      <c r="Q67" s="89" t="s">
        <v>140</v>
      </c>
      <c r="R67" s="31">
        <f t="shared" si="3"/>
        <v>1</v>
      </c>
      <c r="S67" s="30"/>
    </row>
    <row r="68" spans="1:19" ht="21">
      <c r="A68" s="31">
        <v>60</v>
      </c>
      <c r="B68" s="31" t="s">
        <v>137</v>
      </c>
      <c r="C68" s="57" t="s">
        <v>142</v>
      </c>
      <c r="D68" s="31">
        <v>1</v>
      </c>
      <c r="E68" s="31"/>
      <c r="F68" s="31">
        <v>1</v>
      </c>
      <c r="G68" s="31"/>
      <c r="H68" s="31"/>
      <c r="I68" s="67"/>
      <c r="J68" s="67">
        <v>1</v>
      </c>
      <c r="K68" s="67"/>
      <c r="L68" s="67">
        <v>1</v>
      </c>
      <c r="M68" s="67"/>
      <c r="N68" s="67"/>
      <c r="O68" s="67"/>
      <c r="P68" s="89" t="s">
        <v>139</v>
      </c>
      <c r="Q68" s="89" t="s">
        <v>140</v>
      </c>
      <c r="R68" s="31">
        <f t="shared" si="3"/>
        <v>1</v>
      </c>
      <c r="S68" s="30"/>
    </row>
    <row r="69" spans="1:19" ht="21">
      <c r="A69" s="31">
        <v>61</v>
      </c>
      <c r="B69" s="31" t="s">
        <v>137</v>
      </c>
      <c r="C69" s="57" t="s">
        <v>143</v>
      </c>
      <c r="D69" s="31">
        <v>1</v>
      </c>
      <c r="E69" s="31"/>
      <c r="F69" s="31"/>
      <c r="G69" s="31">
        <v>1</v>
      </c>
      <c r="H69" s="31"/>
      <c r="I69" s="67"/>
      <c r="J69" s="67">
        <v>1</v>
      </c>
      <c r="K69" s="67"/>
      <c r="L69" s="67">
        <v>1</v>
      </c>
      <c r="M69" s="67"/>
      <c r="N69" s="67"/>
      <c r="O69" s="67"/>
      <c r="P69" s="89" t="s">
        <v>139</v>
      </c>
      <c r="Q69" s="89" t="s">
        <v>140</v>
      </c>
      <c r="R69" s="31">
        <f t="shared" si="3"/>
        <v>1</v>
      </c>
      <c r="S69" s="30"/>
    </row>
    <row r="70" spans="1:19" ht="21">
      <c r="A70" s="31">
        <v>62</v>
      </c>
      <c r="B70" s="31" t="s">
        <v>137</v>
      </c>
      <c r="C70" s="57" t="s">
        <v>144</v>
      </c>
      <c r="D70" s="31">
        <v>1</v>
      </c>
      <c r="E70" s="31"/>
      <c r="F70" s="31">
        <v>1</v>
      </c>
      <c r="G70" s="31"/>
      <c r="H70" s="31"/>
      <c r="I70" s="67">
        <v>1</v>
      </c>
      <c r="J70" s="67"/>
      <c r="K70" s="67"/>
      <c r="L70" s="67">
        <v>1</v>
      </c>
      <c r="M70" s="67"/>
      <c r="N70" s="67"/>
      <c r="O70" s="67"/>
      <c r="P70" s="89" t="s">
        <v>139</v>
      </c>
      <c r="Q70" s="89" t="s">
        <v>140</v>
      </c>
      <c r="R70" s="31">
        <f t="shared" si="3"/>
        <v>1</v>
      </c>
      <c r="S70" s="30"/>
    </row>
    <row r="71" spans="1:19" ht="21">
      <c r="A71" s="31">
        <v>63</v>
      </c>
      <c r="B71" s="31" t="s">
        <v>137</v>
      </c>
      <c r="C71" s="57" t="s">
        <v>145</v>
      </c>
      <c r="D71" s="31">
        <v>1</v>
      </c>
      <c r="E71" s="31"/>
      <c r="F71" s="31">
        <v>1</v>
      </c>
      <c r="G71" s="31"/>
      <c r="H71" s="31"/>
      <c r="I71" s="67"/>
      <c r="J71" s="67"/>
      <c r="K71" s="67">
        <v>0.5</v>
      </c>
      <c r="L71" s="67">
        <v>0.5</v>
      </c>
      <c r="M71" s="67"/>
      <c r="N71" s="67"/>
      <c r="O71" s="67"/>
      <c r="P71" s="89" t="s">
        <v>146</v>
      </c>
      <c r="Q71" s="89" t="s">
        <v>140</v>
      </c>
      <c r="R71" s="31">
        <f t="shared" si="3"/>
        <v>0.5</v>
      </c>
      <c r="S71" s="30"/>
    </row>
    <row r="72" spans="1:19" ht="21">
      <c r="A72" s="31">
        <v>64</v>
      </c>
      <c r="B72" s="31" t="s">
        <v>137</v>
      </c>
      <c r="C72" s="57" t="s">
        <v>147</v>
      </c>
      <c r="D72" s="31">
        <v>1</v>
      </c>
      <c r="E72" s="31"/>
      <c r="F72" s="31"/>
      <c r="G72" s="31">
        <v>1</v>
      </c>
      <c r="H72" s="31">
        <v>1</v>
      </c>
      <c r="I72" s="67"/>
      <c r="J72" s="67">
        <v>1</v>
      </c>
      <c r="K72" s="67"/>
      <c r="L72" s="67">
        <v>1</v>
      </c>
      <c r="M72" s="67"/>
      <c r="N72" s="67"/>
      <c r="O72" s="67"/>
      <c r="P72" s="89" t="s">
        <v>139</v>
      </c>
      <c r="Q72" s="89" t="s">
        <v>140</v>
      </c>
      <c r="R72" s="31">
        <f t="shared" si="3"/>
        <v>1</v>
      </c>
      <c r="S72" s="30" t="s">
        <v>2</v>
      </c>
    </row>
    <row r="73" spans="1:19" ht="21">
      <c r="A73" s="31">
        <v>65</v>
      </c>
      <c r="B73" s="31" t="s">
        <v>137</v>
      </c>
      <c r="C73" s="57" t="s">
        <v>148</v>
      </c>
      <c r="D73" s="31">
        <v>1</v>
      </c>
      <c r="E73" s="31"/>
      <c r="F73" s="31"/>
      <c r="G73" s="31">
        <v>1</v>
      </c>
      <c r="H73" s="31">
        <v>1</v>
      </c>
      <c r="I73" s="67"/>
      <c r="J73" s="67">
        <v>1</v>
      </c>
      <c r="K73" s="67"/>
      <c r="L73" s="67">
        <v>1</v>
      </c>
      <c r="M73" s="67"/>
      <c r="N73" s="67"/>
      <c r="O73" s="67"/>
      <c r="P73" s="89" t="s">
        <v>139</v>
      </c>
      <c r="Q73" s="89" t="s">
        <v>140</v>
      </c>
      <c r="R73" s="31">
        <f t="shared" si="3"/>
        <v>1</v>
      </c>
      <c r="S73" s="30" t="s">
        <v>2</v>
      </c>
    </row>
    <row r="74" spans="1:19" ht="21">
      <c r="A74" s="31">
        <v>66</v>
      </c>
      <c r="B74" s="31" t="s">
        <v>137</v>
      </c>
      <c r="C74" s="57" t="s">
        <v>149</v>
      </c>
      <c r="D74" s="31">
        <v>1</v>
      </c>
      <c r="E74" s="31"/>
      <c r="F74" s="31"/>
      <c r="G74" s="31">
        <v>1</v>
      </c>
      <c r="H74" s="31">
        <v>1</v>
      </c>
      <c r="I74" s="67"/>
      <c r="J74" s="67">
        <v>1</v>
      </c>
      <c r="K74" s="67"/>
      <c r="L74" s="67"/>
      <c r="M74" s="67">
        <v>1</v>
      </c>
      <c r="N74" s="67"/>
      <c r="O74" s="67"/>
      <c r="P74" s="89" t="s">
        <v>139</v>
      </c>
      <c r="Q74" s="89" t="s">
        <v>140</v>
      </c>
      <c r="R74" s="31">
        <f aca="true" t="shared" si="4" ref="R74:R137">SUM(I74:N74)/2</f>
        <v>1</v>
      </c>
      <c r="S74" s="30" t="s">
        <v>150</v>
      </c>
    </row>
    <row r="75" spans="1:19" ht="21">
      <c r="A75" s="31">
        <v>67</v>
      </c>
      <c r="B75" s="31" t="s">
        <v>251</v>
      </c>
      <c r="C75" s="57" t="s">
        <v>151</v>
      </c>
      <c r="D75" s="31">
        <v>1</v>
      </c>
      <c r="E75" s="31"/>
      <c r="F75" s="31">
        <v>1</v>
      </c>
      <c r="G75" s="31"/>
      <c r="H75" s="31"/>
      <c r="I75" s="67"/>
      <c r="J75" s="67">
        <v>1</v>
      </c>
      <c r="K75" s="67"/>
      <c r="L75" s="67">
        <v>1</v>
      </c>
      <c r="M75" s="67"/>
      <c r="N75" s="67"/>
      <c r="O75" s="67"/>
      <c r="P75" s="89" t="s">
        <v>139</v>
      </c>
      <c r="Q75" s="89" t="s">
        <v>140</v>
      </c>
      <c r="R75" s="31">
        <f t="shared" si="4"/>
        <v>1</v>
      </c>
      <c r="S75" s="30"/>
    </row>
    <row r="76" spans="1:19" ht="21">
      <c r="A76" s="31">
        <v>68</v>
      </c>
      <c r="B76" s="31" t="s">
        <v>251</v>
      </c>
      <c r="C76" s="57" t="s">
        <v>152</v>
      </c>
      <c r="D76" s="31">
        <v>1</v>
      </c>
      <c r="E76" s="31"/>
      <c r="F76" s="31">
        <v>1</v>
      </c>
      <c r="G76" s="31"/>
      <c r="H76" s="31"/>
      <c r="I76" s="67"/>
      <c r="J76" s="67">
        <v>1</v>
      </c>
      <c r="K76" s="67"/>
      <c r="L76" s="67">
        <v>1</v>
      </c>
      <c r="M76" s="67"/>
      <c r="N76" s="67"/>
      <c r="O76" s="67"/>
      <c r="P76" s="89" t="s">
        <v>139</v>
      </c>
      <c r="Q76" s="89" t="s">
        <v>140</v>
      </c>
      <c r="R76" s="31">
        <f t="shared" si="4"/>
        <v>1</v>
      </c>
      <c r="S76" s="30"/>
    </row>
    <row r="77" spans="1:19" ht="21">
      <c r="A77" s="31">
        <v>69</v>
      </c>
      <c r="B77" s="31" t="s">
        <v>251</v>
      </c>
      <c r="C77" s="57" t="s">
        <v>153</v>
      </c>
      <c r="D77" s="31">
        <v>1</v>
      </c>
      <c r="E77" s="31"/>
      <c r="F77" s="31">
        <v>1</v>
      </c>
      <c r="G77" s="31"/>
      <c r="H77" s="31"/>
      <c r="I77" s="67"/>
      <c r="J77" s="67">
        <v>1</v>
      </c>
      <c r="K77" s="67"/>
      <c r="L77" s="67">
        <v>1</v>
      </c>
      <c r="M77" s="67"/>
      <c r="N77" s="67"/>
      <c r="O77" s="67"/>
      <c r="P77" s="89" t="s">
        <v>139</v>
      </c>
      <c r="Q77" s="89" t="s">
        <v>140</v>
      </c>
      <c r="R77" s="31">
        <f t="shared" si="4"/>
        <v>1</v>
      </c>
      <c r="S77" s="30"/>
    </row>
    <row r="78" spans="1:19" ht="21">
      <c r="A78" s="31">
        <v>70</v>
      </c>
      <c r="B78" s="31" t="s">
        <v>251</v>
      </c>
      <c r="C78" s="57" t="s">
        <v>154</v>
      </c>
      <c r="D78" s="31">
        <v>1</v>
      </c>
      <c r="E78" s="31"/>
      <c r="F78" s="31">
        <v>1</v>
      </c>
      <c r="G78" s="31"/>
      <c r="H78" s="31"/>
      <c r="I78" s="67"/>
      <c r="J78" s="67">
        <v>1</v>
      </c>
      <c r="K78" s="67"/>
      <c r="L78" s="67"/>
      <c r="M78" s="67">
        <v>1</v>
      </c>
      <c r="N78" s="67"/>
      <c r="O78" s="67"/>
      <c r="P78" s="89" t="s">
        <v>139</v>
      </c>
      <c r="Q78" s="89" t="s">
        <v>140</v>
      </c>
      <c r="R78" s="31">
        <f t="shared" si="4"/>
        <v>1</v>
      </c>
      <c r="S78" s="30"/>
    </row>
    <row r="79" spans="1:19" ht="21">
      <c r="A79" s="31">
        <v>71</v>
      </c>
      <c r="B79" s="31" t="s">
        <v>251</v>
      </c>
      <c r="C79" s="57" t="s">
        <v>155</v>
      </c>
      <c r="D79" s="31">
        <v>1</v>
      </c>
      <c r="E79" s="31"/>
      <c r="F79" s="31">
        <v>1</v>
      </c>
      <c r="G79" s="31"/>
      <c r="H79" s="31"/>
      <c r="I79" s="67">
        <v>1</v>
      </c>
      <c r="J79" s="67"/>
      <c r="K79" s="67"/>
      <c r="L79" s="67"/>
      <c r="M79" s="67">
        <v>1</v>
      </c>
      <c r="N79" s="67"/>
      <c r="O79" s="67"/>
      <c r="P79" s="89" t="s">
        <v>139</v>
      </c>
      <c r="Q79" s="89" t="s">
        <v>140</v>
      </c>
      <c r="R79" s="31">
        <f t="shared" si="4"/>
        <v>1</v>
      </c>
      <c r="S79" s="30"/>
    </row>
    <row r="80" spans="1:19" ht="21">
      <c r="A80" s="31">
        <v>72</v>
      </c>
      <c r="B80" s="31" t="s">
        <v>251</v>
      </c>
      <c r="C80" s="57" t="s">
        <v>156</v>
      </c>
      <c r="D80" s="31">
        <v>1</v>
      </c>
      <c r="E80" s="31"/>
      <c r="F80" s="31">
        <v>1</v>
      </c>
      <c r="G80" s="31"/>
      <c r="H80" s="31"/>
      <c r="I80" s="67"/>
      <c r="J80" s="67">
        <v>1</v>
      </c>
      <c r="K80" s="67"/>
      <c r="L80" s="67">
        <v>1</v>
      </c>
      <c r="M80" s="67"/>
      <c r="N80" s="67"/>
      <c r="O80" s="67"/>
      <c r="P80" s="89" t="s">
        <v>139</v>
      </c>
      <c r="Q80" s="89" t="s">
        <v>140</v>
      </c>
      <c r="R80" s="31">
        <f t="shared" si="4"/>
        <v>1</v>
      </c>
      <c r="S80" s="30"/>
    </row>
    <row r="81" spans="1:19" ht="21">
      <c r="A81" s="31">
        <v>73</v>
      </c>
      <c r="B81" s="31" t="s">
        <v>252</v>
      </c>
      <c r="C81" s="57" t="s">
        <v>157</v>
      </c>
      <c r="D81" s="31">
        <v>1</v>
      </c>
      <c r="E81" s="31"/>
      <c r="F81" s="31">
        <v>1</v>
      </c>
      <c r="G81" s="31"/>
      <c r="H81" s="31"/>
      <c r="I81" s="67"/>
      <c r="J81" s="67">
        <v>1</v>
      </c>
      <c r="K81" s="67"/>
      <c r="L81" s="67"/>
      <c r="M81" s="67">
        <v>1</v>
      </c>
      <c r="N81" s="67"/>
      <c r="O81" s="67"/>
      <c r="P81" s="89" t="s">
        <v>139</v>
      </c>
      <c r="Q81" s="89" t="s">
        <v>140</v>
      </c>
      <c r="R81" s="31">
        <f t="shared" si="4"/>
        <v>1</v>
      </c>
      <c r="S81" s="30"/>
    </row>
    <row r="82" spans="1:19" ht="21">
      <c r="A82" s="31">
        <v>74</v>
      </c>
      <c r="B82" s="31" t="s">
        <v>252</v>
      </c>
      <c r="C82" s="57" t="s">
        <v>158</v>
      </c>
      <c r="D82" s="31">
        <v>1</v>
      </c>
      <c r="E82" s="31"/>
      <c r="F82" s="31">
        <v>1</v>
      </c>
      <c r="G82" s="31"/>
      <c r="H82" s="31"/>
      <c r="I82" s="67"/>
      <c r="J82" s="67">
        <v>1</v>
      </c>
      <c r="K82" s="67"/>
      <c r="L82" s="67"/>
      <c r="M82" s="67"/>
      <c r="N82" s="67">
        <v>1</v>
      </c>
      <c r="O82" s="67"/>
      <c r="P82" s="89" t="s">
        <v>139</v>
      </c>
      <c r="Q82" s="89" t="s">
        <v>140</v>
      </c>
      <c r="R82" s="31">
        <f t="shared" si="4"/>
        <v>1</v>
      </c>
      <c r="S82" s="30"/>
    </row>
    <row r="83" spans="1:19" ht="21">
      <c r="A83" s="31">
        <v>75</v>
      </c>
      <c r="B83" s="31" t="s">
        <v>252</v>
      </c>
      <c r="C83" s="57" t="s">
        <v>159</v>
      </c>
      <c r="D83" s="31">
        <v>1</v>
      </c>
      <c r="E83" s="31"/>
      <c r="F83" s="31">
        <v>1</v>
      </c>
      <c r="G83" s="31"/>
      <c r="H83" s="31"/>
      <c r="I83" s="67"/>
      <c r="J83" s="67"/>
      <c r="K83" s="67">
        <v>1</v>
      </c>
      <c r="L83" s="67">
        <v>1</v>
      </c>
      <c r="M83" s="67"/>
      <c r="N83" s="67"/>
      <c r="O83" s="67"/>
      <c r="P83" s="89" t="s">
        <v>139</v>
      </c>
      <c r="Q83" s="89" t="s">
        <v>140</v>
      </c>
      <c r="R83" s="31">
        <f t="shared" si="4"/>
        <v>1</v>
      </c>
      <c r="S83" s="30"/>
    </row>
    <row r="84" spans="1:19" ht="21">
      <c r="A84" s="31">
        <v>76</v>
      </c>
      <c r="B84" s="31" t="s">
        <v>252</v>
      </c>
      <c r="C84" s="57" t="s">
        <v>160</v>
      </c>
      <c r="D84" s="31">
        <v>1</v>
      </c>
      <c r="E84" s="31"/>
      <c r="F84" s="31">
        <v>1</v>
      </c>
      <c r="G84" s="31"/>
      <c r="H84" s="31"/>
      <c r="I84" s="67"/>
      <c r="J84" s="67">
        <v>1</v>
      </c>
      <c r="K84" s="67"/>
      <c r="L84" s="67"/>
      <c r="M84" s="67"/>
      <c r="N84" s="67">
        <v>1</v>
      </c>
      <c r="O84" s="67"/>
      <c r="P84" s="89" t="s">
        <v>139</v>
      </c>
      <c r="Q84" s="89" t="s">
        <v>140</v>
      </c>
      <c r="R84" s="31">
        <f t="shared" si="4"/>
        <v>1</v>
      </c>
      <c r="S84" s="30"/>
    </row>
    <row r="85" spans="1:19" s="137" customFormat="1" ht="21">
      <c r="A85" s="56">
        <v>77</v>
      </c>
      <c r="B85" s="56" t="s">
        <v>252</v>
      </c>
      <c r="C85" s="138" t="s">
        <v>161</v>
      </c>
      <c r="D85" s="56">
        <v>1</v>
      </c>
      <c r="E85" s="56"/>
      <c r="F85" s="56">
        <v>1</v>
      </c>
      <c r="G85" s="56"/>
      <c r="H85" s="56"/>
      <c r="I85" s="146"/>
      <c r="J85" s="146"/>
      <c r="K85" s="146">
        <v>0.5</v>
      </c>
      <c r="L85" s="146">
        <v>0.5</v>
      </c>
      <c r="M85" s="146"/>
      <c r="N85" s="146"/>
      <c r="O85" s="146"/>
      <c r="P85" s="104" t="s">
        <v>162</v>
      </c>
      <c r="Q85" s="104" t="s">
        <v>140</v>
      </c>
      <c r="R85" s="56">
        <f t="shared" si="4"/>
        <v>0.5</v>
      </c>
      <c r="S85" s="139"/>
    </row>
    <row r="86" spans="1:19" ht="21">
      <c r="A86" s="31">
        <v>78</v>
      </c>
      <c r="B86" s="31" t="s">
        <v>253</v>
      </c>
      <c r="C86" s="57" t="s">
        <v>163</v>
      </c>
      <c r="D86" s="31">
        <v>1</v>
      </c>
      <c r="E86" s="31"/>
      <c r="F86" s="31">
        <v>1</v>
      </c>
      <c r="G86" s="31"/>
      <c r="H86" s="31"/>
      <c r="I86" s="67"/>
      <c r="J86" s="67">
        <v>1</v>
      </c>
      <c r="K86" s="67"/>
      <c r="L86" s="67"/>
      <c r="M86" s="67">
        <v>1</v>
      </c>
      <c r="N86" s="67"/>
      <c r="O86" s="67"/>
      <c r="P86" s="89" t="s">
        <v>139</v>
      </c>
      <c r="Q86" s="89" t="s">
        <v>140</v>
      </c>
      <c r="R86" s="31">
        <f t="shared" si="4"/>
        <v>1</v>
      </c>
      <c r="S86" s="30"/>
    </row>
    <row r="87" spans="1:19" ht="21">
      <c r="A87" s="31">
        <v>79</v>
      </c>
      <c r="B87" s="31" t="s">
        <v>253</v>
      </c>
      <c r="C87" s="57" t="s">
        <v>164</v>
      </c>
      <c r="D87" s="31">
        <v>1</v>
      </c>
      <c r="E87" s="31"/>
      <c r="F87" s="31">
        <v>1</v>
      </c>
      <c r="G87" s="31"/>
      <c r="H87" s="31"/>
      <c r="I87" s="67"/>
      <c r="J87" s="67">
        <v>1</v>
      </c>
      <c r="K87" s="67"/>
      <c r="L87" s="67">
        <v>1</v>
      </c>
      <c r="M87" s="67"/>
      <c r="N87" s="67"/>
      <c r="O87" s="67"/>
      <c r="P87" s="89" t="s">
        <v>139</v>
      </c>
      <c r="Q87" s="89" t="s">
        <v>140</v>
      </c>
      <c r="R87" s="31">
        <f t="shared" si="4"/>
        <v>1</v>
      </c>
      <c r="S87" s="30"/>
    </row>
    <row r="88" spans="1:19" ht="21">
      <c r="A88" s="31">
        <v>80</v>
      </c>
      <c r="B88" s="31" t="s">
        <v>253</v>
      </c>
      <c r="C88" s="57" t="s">
        <v>165</v>
      </c>
      <c r="D88" s="31">
        <v>1</v>
      </c>
      <c r="E88" s="31"/>
      <c r="F88" s="31">
        <v>1</v>
      </c>
      <c r="G88" s="31"/>
      <c r="H88" s="31"/>
      <c r="I88" s="67"/>
      <c r="J88" s="67">
        <v>1</v>
      </c>
      <c r="K88" s="67"/>
      <c r="L88" s="67">
        <v>1</v>
      </c>
      <c r="M88" s="67"/>
      <c r="N88" s="67"/>
      <c r="O88" s="67"/>
      <c r="P88" s="89" t="s">
        <v>139</v>
      </c>
      <c r="Q88" s="89" t="s">
        <v>140</v>
      </c>
      <c r="R88" s="31">
        <f t="shared" si="4"/>
        <v>1</v>
      </c>
      <c r="S88" s="30"/>
    </row>
    <row r="89" spans="1:19" ht="21">
      <c r="A89" s="31">
        <v>81</v>
      </c>
      <c r="B89" s="31" t="s">
        <v>253</v>
      </c>
      <c r="C89" s="57" t="s">
        <v>166</v>
      </c>
      <c r="D89" s="31">
        <v>1</v>
      </c>
      <c r="E89" s="31"/>
      <c r="F89" s="31">
        <v>1</v>
      </c>
      <c r="G89" s="31"/>
      <c r="H89" s="31"/>
      <c r="I89" s="67"/>
      <c r="J89" s="67">
        <v>1</v>
      </c>
      <c r="K89" s="67"/>
      <c r="L89" s="67">
        <v>1</v>
      </c>
      <c r="M89" s="67"/>
      <c r="N89" s="67"/>
      <c r="O89" s="67"/>
      <c r="P89" s="89" t="s">
        <v>139</v>
      </c>
      <c r="Q89" s="89" t="s">
        <v>140</v>
      </c>
      <c r="R89" s="31">
        <f t="shared" si="4"/>
        <v>1</v>
      </c>
      <c r="S89" s="30"/>
    </row>
    <row r="90" spans="1:19" ht="21">
      <c r="A90" s="31">
        <v>82</v>
      </c>
      <c r="B90" s="31" t="s">
        <v>253</v>
      </c>
      <c r="C90" s="57" t="s">
        <v>167</v>
      </c>
      <c r="D90" s="31">
        <v>1</v>
      </c>
      <c r="E90" s="31"/>
      <c r="F90" s="31">
        <v>1</v>
      </c>
      <c r="G90" s="31"/>
      <c r="H90" s="31"/>
      <c r="I90" s="67"/>
      <c r="J90" s="67">
        <v>1</v>
      </c>
      <c r="K90" s="67"/>
      <c r="L90" s="67">
        <v>1</v>
      </c>
      <c r="M90" s="67"/>
      <c r="N90" s="67"/>
      <c r="O90" s="67"/>
      <c r="P90" s="89" t="s">
        <v>139</v>
      </c>
      <c r="Q90" s="89" t="s">
        <v>140</v>
      </c>
      <c r="R90" s="31">
        <f t="shared" si="4"/>
        <v>1</v>
      </c>
      <c r="S90" s="30"/>
    </row>
    <row r="91" spans="1:19" ht="21">
      <c r="A91" s="31">
        <v>83</v>
      </c>
      <c r="B91" s="31" t="s">
        <v>253</v>
      </c>
      <c r="C91" s="57" t="s">
        <v>168</v>
      </c>
      <c r="D91" s="31">
        <v>1</v>
      </c>
      <c r="E91" s="31"/>
      <c r="F91" s="31">
        <v>1</v>
      </c>
      <c r="G91" s="31"/>
      <c r="H91" s="31"/>
      <c r="I91" s="67"/>
      <c r="J91" s="67">
        <v>1</v>
      </c>
      <c r="K91" s="67"/>
      <c r="L91" s="67"/>
      <c r="M91" s="67">
        <v>1</v>
      </c>
      <c r="N91" s="67"/>
      <c r="O91" s="67"/>
      <c r="P91" s="89" t="s">
        <v>139</v>
      </c>
      <c r="Q91" s="89" t="s">
        <v>140</v>
      </c>
      <c r="R91" s="31">
        <f t="shared" si="4"/>
        <v>1</v>
      </c>
      <c r="S91" s="30"/>
    </row>
    <row r="92" spans="1:19" ht="21">
      <c r="A92" s="31">
        <v>84</v>
      </c>
      <c r="B92" s="31" t="s">
        <v>253</v>
      </c>
      <c r="C92" s="57" t="s">
        <v>169</v>
      </c>
      <c r="D92" s="31">
        <v>1</v>
      </c>
      <c r="E92" s="31"/>
      <c r="F92" s="31">
        <v>1</v>
      </c>
      <c r="G92" s="31"/>
      <c r="H92" s="31"/>
      <c r="I92" s="67"/>
      <c r="J92" s="67">
        <v>1</v>
      </c>
      <c r="K92" s="67"/>
      <c r="L92" s="67">
        <v>1</v>
      </c>
      <c r="M92" s="67"/>
      <c r="N92" s="67"/>
      <c r="O92" s="67"/>
      <c r="P92" s="89" t="s">
        <v>139</v>
      </c>
      <c r="Q92" s="89" t="s">
        <v>140</v>
      </c>
      <c r="R92" s="31">
        <f t="shared" si="4"/>
        <v>1</v>
      </c>
      <c r="S92" s="30"/>
    </row>
    <row r="93" spans="1:19" ht="21">
      <c r="A93" s="31">
        <v>85</v>
      </c>
      <c r="B93" s="31" t="s">
        <v>253</v>
      </c>
      <c r="C93" s="57" t="s">
        <v>170</v>
      </c>
      <c r="D93" s="31">
        <v>1</v>
      </c>
      <c r="E93" s="31"/>
      <c r="F93" s="31">
        <v>1</v>
      </c>
      <c r="G93" s="31"/>
      <c r="H93" s="31"/>
      <c r="I93" s="67">
        <v>1</v>
      </c>
      <c r="J93" s="67"/>
      <c r="K93" s="67"/>
      <c r="L93" s="67">
        <v>1</v>
      </c>
      <c r="M93" s="67"/>
      <c r="N93" s="67"/>
      <c r="O93" s="67"/>
      <c r="P93" s="89" t="s">
        <v>139</v>
      </c>
      <c r="Q93" s="89" t="s">
        <v>140</v>
      </c>
      <c r="R93" s="31">
        <f t="shared" si="4"/>
        <v>1</v>
      </c>
      <c r="S93" s="30"/>
    </row>
    <row r="94" spans="1:19" ht="21">
      <c r="A94" s="31">
        <v>86</v>
      </c>
      <c r="B94" s="31" t="s">
        <v>253</v>
      </c>
      <c r="C94" s="57" t="s">
        <v>171</v>
      </c>
      <c r="D94" s="31">
        <v>1</v>
      </c>
      <c r="E94" s="31"/>
      <c r="F94" s="31">
        <v>1</v>
      </c>
      <c r="G94" s="31"/>
      <c r="H94" s="31"/>
      <c r="I94" s="67"/>
      <c r="J94" s="67">
        <v>1</v>
      </c>
      <c r="K94" s="67"/>
      <c r="L94" s="67">
        <v>1</v>
      </c>
      <c r="M94" s="67"/>
      <c r="N94" s="67"/>
      <c r="O94" s="67"/>
      <c r="P94" s="89" t="s">
        <v>139</v>
      </c>
      <c r="Q94" s="89" t="s">
        <v>140</v>
      </c>
      <c r="R94" s="31">
        <f t="shared" si="4"/>
        <v>1</v>
      </c>
      <c r="S94" s="30"/>
    </row>
    <row r="95" spans="1:19" ht="21">
      <c r="A95" s="31">
        <v>87</v>
      </c>
      <c r="B95" s="31" t="s">
        <v>253</v>
      </c>
      <c r="C95" s="57" t="s">
        <v>172</v>
      </c>
      <c r="D95" s="31">
        <v>1</v>
      </c>
      <c r="E95" s="31"/>
      <c r="F95" s="31">
        <v>1</v>
      </c>
      <c r="G95" s="31"/>
      <c r="H95" s="31"/>
      <c r="I95" s="67"/>
      <c r="J95" s="67"/>
      <c r="K95" s="67">
        <v>1</v>
      </c>
      <c r="L95" s="67">
        <v>1</v>
      </c>
      <c r="M95" s="67"/>
      <c r="N95" s="67"/>
      <c r="O95" s="67"/>
      <c r="P95" s="89" t="s">
        <v>139</v>
      </c>
      <c r="Q95" s="89" t="s">
        <v>140</v>
      </c>
      <c r="R95" s="31">
        <f t="shared" si="4"/>
        <v>1</v>
      </c>
      <c r="S95" s="30"/>
    </row>
    <row r="96" spans="1:19" ht="21">
      <c r="A96" s="31">
        <v>88</v>
      </c>
      <c r="B96" s="31" t="s">
        <v>253</v>
      </c>
      <c r="C96" s="57" t="s">
        <v>173</v>
      </c>
      <c r="D96" s="31">
        <v>1</v>
      </c>
      <c r="E96" s="31"/>
      <c r="F96" s="31">
        <v>1</v>
      </c>
      <c r="G96" s="31"/>
      <c r="H96" s="31"/>
      <c r="I96" s="67">
        <v>1</v>
      </c>
      <c r="J96" s="67"/>
      <c r="K96" s="67"/>
      <c r="L96" s="67">
        <v>1</v>
      </c>
      <c r="M96" s="67"/>
      <c r="N96" s="67"/>
      <c r="O96" s="67"/>
      <c r="P96" s="89" t="s">
        <v>139</v>
      </c>
      <c r="Q96" s="89" t="s">
        <v>140</v>
      </c>
      <c r="R96" s="31">
        <f t="shared" si="4"/>
        <v>1</v>
      </c>
      <c r="S96" s="30"/>
    </row>
    <row r="97" spans="1:19" ht="21">
      <c r="A97" s="31">
        <v>89</v>
      </c>
      <c r="B97" s="31" t="s">
        <v>253</v>
      </c>
      <c r="C97" s="57" t="s">
        <v>174</v>
      </c>
      <c r="D97" s="31">
        <v>1</v>
      </c>
      <c r="E97" s="31"/>
      <c r="F97" s="31">
        <v>1</v>
      </c>
      <c r="G97" s="31"/>
      <c r="H97" s="31"/>
      <c r="I97" s="67"/>
      <c r="J97" s="67">
        <v>1</v>
      </c>
      <c r="K97" s="67"/>
      <c r="L97" s="67">
        <v>1</v>
      </c>
      <c r="M97" s="67"/>
      <c r="N97" s="67"/>
      <c r="O97" s="67"/>
      <c r="P97" s="89" t="s">
        <v>139</v>
      </c>
      <c r="Q97" s="89" t="s">
        <v>140</v>
      </c>
      <c r="R97" s="31">
        <f t="shared" si="4"/>
        <v>1</v>
      </c>
      <c r="S97" s="30"/>
    </row>
    <row r="98" spans="1:19" ht="21">
      <c r="A98" s="31">
        <v>90</v>
      </c>
      <c r="B98" s="31" t="s">
        <v>253</v>
      </c>
      <c r="C98" s="57" t="s">
        <v>175</v>
      </c>
      <c r="D98" s="31">
        <v>1</v>
      </c>
      <c r="E98" s="31"/>
      <c r="F98" s="31">
        <v>1</v>
      </c>
      <c r="G98" s="31"/>
      <c r="H98" s="31"/>
      <c r="I98" s="67"/>
      <c r="J98" s="67"/>
      <c r="K98" s="67">
        <v>1</v>
      </c>
      <c r="L98" s="67">
        <v>1</v>
      </c>
      <c r="M98" s="67"/>
      <c r="N98" s="67"/>
      <c r="O98" s="67"/>
      <c r="P98" s="89" t="s">
        <v>139</v>
      </c>
      <c r="Q98" s="89" t="s">
        <v>140</v>
      </c>
      <c r="R98" s="31">
        <f t="shared" si="4"/>
        <v>1</v>
      </c>
      <c r="S98" s="30"/>
    </row>
    <row r="99" spans="1:19" ht="21">
      <c r="A99" s="31">
        <v>91</v>
      </c>
      <c r="B99" s="31" t="s">
        <v>253</v>
      </c>
      <c r="C99" s="57" t="s">
        <v>176</v>
      </c>
      <c r="D99" s="31">
        <v>1</v>
      </c>
      <c r="E99" s="31"/>
      <c r="F99" s="31"/>
      <c r="G99" s="31">
        <v>1</v>
      </c>
      <c r="H99" s="31"/>
      <c r="I99" s="67"/>
      <c r="J99" s="67">
        <v>1</v>
      </c>
      <c r="K99" s="67"/>
      <c r="L99" s="67">
        <v>1</v>
      </c>
      <c r="M99" s="67"/>
      <c r="N99" s="67"/>
      <c r="O99" s="67"/>
      <c r="P99" s="89" t="s">
        <v>177</v>
      </c>
      <c r="Q99" s="89" t="s">
        <v>140</v>
      </c>
      <c r="R99" s="31">
        <f t="shared" si="4"/>
        <v>1</v>
      </c>
      <c r="S99" s="30"/>
    </row>
    <row r="100" spans="1:19" ht="21">
      <c r="A100" s="31">
        <v>92</v>
      </c>
      <c r="B100" s="31" t="s">
        <v>254</v>
      </c>
      <c r="C100" s="57" t="s">
        <v>178</v>
      </c>
      <c r="D100" s="31">
        <v>1</v>
      </c>
      <c r="E100" s="31"/>
      <c r="F100" s="31">
        <v>1</v>
      </c>
      <c r="G100" s="31"/>
      <c r="H100" s="31"/>
      <c r="I100" s="67"/>
      <c r="J100" s="67">
        <v>1</v>
      </c>
      <c r="K100" s="67"/>
      <c r="L100" s="67">
        <v>1</v>
      </c>
      <c r="M100" s="67"/>
      <c r="N100" s="67"/>
      <c r="O100" s="67"/>
      <c r="P100" s="89" t="s">
        <v>139</v>
      </c>
      <c r="Q100" s="89" t="s">
        <v>140</v>
      </c>
      <c r="R100" s="31">
        <f t="shared" si="4"/>
        <v>1</v>
      </c>
      <c r="S100" s="30"/>
    </row>
    <row r="101" spans="1:19" ht="21">
      <c r="A101" s="31">
        <v>93</v>
      </c>
      <c r="B101" s="31" t="s">
        <v>254</v>
      </c>
      <c r="C101" s="57" t="s">
        <v>179</v>
      </c>
      <c r="D101" s="31">
        <v>1</v>
      </c>
      <c r="E101" s="31"/>
      <c r="F101" s="31">
        <v>1</v>
      </c>
      <c r="G101" s="31"/>
      <c r="H101" s="31"/>
      <c r="I101" s="67"/>
      <c r="J101" s="67">
        <v>1</v>
      </c>
      <c r="K101" s="67"/>
      <c r="L101" s="67">
        <v>1</v>
      </c>
      <c r="M101" s="67"/>
      <c r="N101" s="67"/>
      <c r="O101" s="67"/>
      <c r="P101" s="89" t="s">
        <v>139</v>
      </c>
      <c r="Q101" s="89" t="s">
        <v>140</v>
      </c>
      <c r="R101" s="31">
        <f t="shared" si="4"/>
        <v>1</v>
      </c>
      <c r="S101" s="30"/>
    </row>
    <row r="102" spans="1:19" ht="21">
      <c r="A102" s="31">
        <v>94</v>
      </c>
      <c r="B102" s="31" t="s">
        <v>254</v>
      </c>
      <c r="C102" s="57" t="s">
        <v>180</v>
      </c>
      <c r="D102" s="31">
        <v>1</v>
      </c>
      <c r="E102" s="31"/>
      <c r="F102" s="31">
        <v>1</v>
      </c>
      <c r="G102" s="31"/>
      <c r="H102" s="31"/>
      <c r="I102" s="67"/>
      <c r="J102" s="67">
        <v>1</v>
      </c>
      <c r="K102" s="67"/>
      <c r="L102" s="67">
        <v>1</v>
      </c>
      <c r="M102" s="67"/>
      <c r="N102" s="67"/>
      <c r="O102" s="67"/>
      <c r="P102" s="89" t="s">
        <v>139</v>
      </c>
      <c r="Q102" s="89" t="s">
        <v>140</v>
      </c>
      <c r="R102" s="31">
        <f t="shared" si="4"/>
        <v>1</v>
      </c>
      <c r="S102" s="30"/>
    </row>
    <row r="103" spans="1:19" ht="21">
      <c r="A103" s="31">
        <v>95</v>
      </c>
      <c r="B103" s="31" t="s">
        <v>254</v>
      </c>
      <c r="C103" s="57" t="s">
        <v>181</v>
      </c>
      <c r="D103" s="31">
        <v>1</v>
      </c>
      <c r="E103" s="31"/>
      <c r="F103" s="31">
        <v>1</v>
      </c>
      <c r="G103" s="31"/>
      <c r="H103" s="31"/>
      <c r="I103" s="67"/>
      <c r="J103" s="67">
        <v>1</v>
      </c>
      <c r="K103" s="67"/>
      <c r="L103" s="67">
        <v>1</v>
      </c>
      <c r="M103" s="67"/>
      <c r="N103" s="67"/>
      <c r="O103" s="67"/>
      <c r="P103" s="89" t="s">
        <v>139</v>
      </c>
      <c r="Q103" s="89" t="s">
        <v>140</v>
      </c>
      <c r="R103" s="31">
        <f t="shared" si="4"/>
        <v>1</v>
      </c>
      <c r="S103" s="30"/>
    </row>
    <row r="104" spans="1:19" ht="21">
      <c r="A104" s="31">
        <v>96</v>
      </c>
      <c r="B104" s="31" t="s">
        <v>254</v>
      </c>
      <c r="C104" s="57" t="s">
        <v>182</v>
      </c>
      <c r="D104" s="31">
        <v>1</v>
      </c>
      <c r="E104" s="31"/>
      <c r="F104" s="31">
        <v>1</v>
      </c>
      <c r="G104" s="31"/>
      <c r="H104" s="31"/>
      <c r="I104" s="67"/>
      <c r="J104" s="67">
        <v>1</v>
      </c>
      <c r="K104" s="67"/>
      <c r="L104" s="67">
        <v>1</v>
      </c>
      <c r="M104" s="67"/>
      <c r="N104" s="67"/>
      <c r="O104" s="67"/>
      <c r="P104" s="89" t="s">
        <v>139</v>
      </c>
      <c r="Q104" s="89" t="s">
        <v>140</v>
      </c>
      <c r="R104" s="31">
        <f t="shared" si="4"/>
        <v>1</v>
      </c>
      <c r="S104" s="30"/>
    </row>
    <row r="105" spans="1:19" ht="21">
      <c r="A105" s="31">
        <v>97</v>
      </c>
      <c r="B105" s="31" t="s">
        <v>254</v>
      </c>
      <c r="C105" s="57" t="s">
        <v>183</v>
      </c>
      <c r="D105" s="31">
        <v>1</v>
      </c>
      <c r="E105" s="31"/>
      <c r="F105" s="31">
        <v>1</v>
      </c>
      <c r="G105" s="31"/>
      <c r="H105" s="31"/>
      <c r="I105" s="67"/>
      <c r="J105" s="67">
        <v>0</v>
      </c>
      <c r="K105" s="67"/>
      <c r="L105" s="67">
        <v>0</v>
      </c>
      <c r="M105" s="67"/>
      <c r="N105" s="67"/>
      <c r="O105" s="67"/>
      <c r="P105" s="89" t="s">
        <v>184</v>
      </c>
      <c r="Q105" s="89" t="s">
        <v>140</v>
      </c>
      <c r="R105" s="31">
        <f t="shared" si="4"/>
        <v>0</v>
      </c>
      <c r="S105" s="30" t="s">
        <v>772</v>
      </c>
    </row>
    <row r="106" spans="1:19" ht="21">
      <c r="A106" s="31">
        <v>98</v>
      </c>
      <c r="B106" s="31" t="s">
        <v>255</v>
      </c>
      <c r="C106" s="57" t="s">
        <v>185</v>
      </c>
      <c r="D106" s="31">
        <v>1</v>
      </c>
      <c r="E106" s="31"/>
      <c r="F106" s="31">
        <v>1</v>
      </c>
      <c r="G106" s="31"/>
      <c r="H106" s="31"/>
      <c r="I106" s="67"/>
      <c r="J106" s="67">
        <v>1</v>
      </c>
      <c r="K106" s="67"/>
      <c r="L106" s="67"/>
      <c r="M106" s="67"/>
      <c r="N106" s="67">
        <v>1</v>
      </c>
      <c r="O106" s="67"/>
      <c r="P106" s="89" t="s">
        <v>139</v>
      </c>
      <c r="Q106" s="89" t="s">
        <v>140</v>
      </c>
      <c r="R106" s="31">
        <f t="shared" si="4"/>
        <v>1</v>
      </c>
      <c r="S106" s="30"/>
    </row>
    <row r="107" spans="1:19" ht="21">
      <c r="A107" s="31">
        <v>99</v>
      </c>
      <c r="B107" s="31" t="s">
        <v>255</v>
      </c>
      <c r="C107" s="57" t="s">
        <v>186</v>
      </c>
      <c r="D107" s="31">
        <v>1</v>
      </c>
      <c r="E107" s="31"/>
      <c r="F107" s="31">
        <v>1</v>
      </c>
      <c r="G107" s="31"/>
      <c r="H107" s="31"/>
      <c r="I107" s="67"/>
      <c r="J107" s="67">
        <v>1</v>
      </c>
      <c r="K107" s="67"/>
      <c r="L107" s="67">
        <v>1</v>
      </c>
      <c r="M107" s="67"/>
      <c r="N107" s="67"/>
      <c r="O107" s="67"/>
      <c r="P107" s="89" t="s">
        <v>139</v>
      </c>
      <c r="Q107" s="89" t="s">
        <v>140</v>
      </c>
      <c r="R107" s="31">
        <f t="shared" si="4"/>
        <v>1</v>
      </c>
      <c r="S107" s="30"/>
    </row>
    <row r="108" spans="1:19" ht="21">
      <c r="A108" s="31">
        <v>100</v>
      </c>
      <c r="B108" s="31" t="s">
        <v>255</v>
      </c>
      <c r="C108" s="57" t="s">
        <v>187</v>
      </c>
      <c r="D108" s="31">
        <v>1</v>
      </c>
      <c r="E108" s="31"/>
      <c r="F108" s="31">
        <v>1</v>
      </c>
      <c r="G108" s="31"/>
      <c r="H108" s="31"/>
      <c r="I108" s="67"/>
      <c r="J108" s="67">
        <v>1</v>
      </c>
      <c r="K108" s="67"/>
      <c r="L108" s="67">
        <v>1</v>
      </c>
      <c r="M108" s="67"/>
      <c r="N108" s="67"/>
      <c r="O108" s="67"/>
      <c r="P108" s="89" t="s">
        <v>139</v>
      </c>
      <c r="Q108" s="89" t="s">
        <v>140</v>
      </c>
      <c r="R108" s="31">
        <f t="shared" si="4"/>
        <v>1</v>
      </c>
      <c r="S108" s="30"/>
    </row>
    <row r="109" spans="1:19" ht="21">
      <c r="A109" s="31">
        <v>101</v>
      </c>
      <c r="B109" s="31" t="s">
        <v>255</v>
      </c>
      <c r="C109" s="57" t="s">
        <v>188</v>
      </c>
      <c r="D109" s="31">
        <v>1</v>
      </c>
      <c r="E109" s="31"/>
      <c r="F109" s="31">
        <v>1</v>
      </c>
      <c r="G109" s="31"/>
      <c r="H109" s="31"/>
      <c r="I109" s="67"/>
      <c r="J109" s="67">
        <v>1</v>
      </c>
      <c r="K109" s="67"/>
      <c r="L109" s="67">
        <v>1</v>
      </c>
      <c r="M109" s="67"/>
      <c r="N109" s="67"/>
      <c r="O109" s="67"/>
      <c r="P109" s="89" t="s">
        <v>139</v>
      </c>
      <c r="Q109" s="89" t="s">
        <v>140</v>
      </c>
      <c r="R109" s="31">
        <f t="shared" si="4"/>
        <v>1</v>
      </c>
      <c r="S109" s="30"/>
    </row>
    <row r="110" spans="1:19" ht="21">
      <c r="A110" s="31">
        <v>102</v>
      </c>
      <c r="B110" s="31" t="s">
        <v>255</v>
      </c>
      <c r="C110" s="57" t="s">
        <v>189</v>
      </c>
      <c r="D110" s="31">
        <v>1</v>
      </c>
      <c r="E110" s="31"/>
      <c r="F110" s="31">
        <v>1</v>
      </c>
      <c r="G110" s="31"/>
      <c r="H110" s="31"/>
      <c r="I110" s="67"/>
      <c r="J110" s="67"/>
      <c r="K110" s="67">
        <v>1</v>
      </c>
      <c r="L110" s="67">
        <v>1</v>
      </c>
      <c r="M110" s="67"/>
      <c r="N110" s="67"/>
      <c r="O110" s="67"/>
      <c r="P110" s="89" t="s">
        <v>190</v>
      </c>
      <c r="Q110" s="89" t="s">
        <v>140</v>
      </c>
      <c r="R110" s="31">
        <f t="shared" si="4"/>
        <v>1</v>
      </c>
      <c r="S110" s="30"/>
    </row>
    <row r="111" spans="1:19" ht="21">
      <c r="A111" s="31">
        <v>103</v>
      </c>
      <c r="B111" s="31" t="s">
        <v>255</v>
      </c>
      <c r="C111" s="57" t="s">
        <v>191</v>
      </c>
      <c r="D111" s="31">
        <v>1</v>
      </c>
      <c r="E111" s="31"/>
      <c r="F111" s="31">
        <v>1</v>
      </c>
      <c r="G111" s="31"/>
      <c r="H111" s="31"/>
      <c r="I111" s="67"/>
      <c r="J111" s="67"/>
      <c r="K111" s="67">
        <v>0.5</v>
      </c>
      <c r="L111" s="67">
        <v>0.5</v>
      </c>
      <c r="M111" s="67"/>
      <c r="N111" s="67"/>
      <c r="O111" s="67"/>
      <c r="P111" s="89" t="s">
        <v>192</v>
      </c>
      <c r="Q111" s="89" t="s">
        <v>140</v>
      </c>
      <c r="R111" s="31">
        <f t="shared" si="4"/>
        <v>0.5</v>
      </c>
      <c r="S111" s="30"/>
    </row>
    <row r="112" spans="1:19" ht="21">
      <c r="A112" s="31">
        <v>104</v>
      </c>
      <c r="B112" s="31" t="s">
        <v>256</v>
      </c>
      <c r="C112" s="57" t="s">
        <v>193</v>
      </c>
      <c r="D112" s="31">
        <v>1</v>
      </c>
      <c r="E112" s="31"/>
      <c r="F112" s="31">
        <v>1</v>
      </c>
      <c r="G112" s="31"/>
      <c r="H112" s="31"/>
      <c r="I112" s="67"/>
      <c r="J112" s="67">
        <v>1</v>
      </c>
      <c r="K112" s="67"/>
      <c r="L112" s="67">
        <v>1</v>
      </c>
      <c r="M112" s="67"/>
      <c r="N112" s="67"/>
      <c r="O112" s="67"/>
      <c r="P112" s="89" t="s">
        <v>139</v>
      </c>
      <c r="Q112" s="89" t="s">
        <v>140</v>
      </c>
      <c r="R112" s="31">
        <f t="shared" si="4"/>
        <v>1</v>
      </c>
      <c r="S112" s="30"/>
    </row>
    <row r="113" spans="1:19" ht="21">
      <c r="A113" s="31">
        <v>105</v>
      </c>
      <c r="B113" s="31" t="s">
        <v>256</v>
      </c>
      <c r="C113" s="57" t="s">
        <v>194</v>
      </c>
      <c r="D113" s="31">
        <v>1</v>
      </c>
      <c r="E113" s="31"/>
      <c r="F113" s="31">
        <v>1</v>
      </c>
      <c r="G113" s="31"/>
      <c r="H113" s="31"/>
      <c r="I113" s="67">
        <v>1</v>
      </c>
      <c r="J113" s="67"/>
      <c r="K113" s="67"/>
      <c r="L113" s="67">
        <v>1</v>
      </c>
      <c r="M113" s="67"/>
      <c r="N113" s="67"/>
      <c r="O113" s="67"/>
      <c r="P113" s="89" t="s">
        <v>139</v>
      </c>
      <c r="Q113" s="89" t="s">
        <v>140</v>
      </c>
      <c r="R113" s="31">
        <f t="shared" si="4"/>
        <v>1</v>
      </c>
      <c r="S113" s="30"/>
    </row>
    <row r="114" spans="1:19" ht="21">
      <c r="A114" s="31">
        <v>106</v>
      </c>
      <c r="B114" s="31" t="s">
        <v>256</v>
      </c>
      <c r="C114" s="57" t="s">
        <v>195</v>
      </c>
      <c r="D114" s="31">
        <v>1</v>
      </c>
      <c r="E114" s="31"/>
      <c r="F114" s="31">
        <v>1</v>
      </c>
      <c r="G114" s="31"/>
      <c r="H114" s="31"/>
      <c r="I114" s="67"/>
      <c r="J114" s="67">
        <v>1</v>
      </c>
      <c r="K114" s="67"/>
      <c r="L114" s="67"/>
      <c r="M114" s="67">
        <v>1</v>
      </c>
      <c r="N114" s="67"/>
      <c r="O114" s="67"/>
      <c r="P114" s="89" t="s">
        <v>139</v>
      </c>
      <c r="Q114" s="89" t="s">
        <v>140</v>
      </c>
      <c r="R114" s="31">
        <f t="shared" si="4"/>
        <v>1</v>
      </c>
      <c r="S114" s="30"/>
    </row>
    <row r="115" spans="1:19" ht="21">
      <c r="A115" s="31">
        <v>107</v>
      </c>
      <c r="B115" s="31" t="s">
        <v>256</v>
      </c>
      <c r="C115" s="57" t="s">
        <v>196</v>
      </c>
      <c r="D115" s="31">
        <v>1</v>
      </c>
      <c r="E115" s="31"/>
      <c r="F115" s="31">
        <v>1</v>
      </c>
      <c r="G115" s="31"/>
      <c r="H115" s="31"/>
      <c r="I115" s="67"/>
      <c r="J115" s="67">
        <v>1</v>
      </c>
      <c r="K115" s="67"/>
      <c r="L115" s="67">
        <v>1</v>
      </c>
      <c r="M115" s="67"/>
      <c r="N115" s="67"/>
      <c r="O115" s="67"/>
      <c r="P115" s="89" t="s">
        <v>139</v>
      </c>
      <c r="Q115" s="89" t="s">
        <v>140</v>
      </c>
      <c r="R115" s="31">
        <f t="shared" si="4"/>
        <v>1</v>
      </c>
      <c r="S115" s="30"/>
    </row>
    <row r="116" spans="1:19" ht="21">
      <c r="A116" s="31">
        <v>108</v>
      </c>
      <c r="B116" s="31" t="s">
        <v>256</v>
      </c>
      <c r="C116" s="57" t="s">
        <v>197</v>
      </c>
      <c r="D116" s="31">
        <v>1</v>
      </c>
      <c r="E116" s="31"/>
      <c r="F116" s="31">
        <v>1</v>
      </c>
      <c r="G116" s="31"/>
      <c r="H116" s="31"/>
      <c r="I116" s="67"/>
      <c r="J116" s="67">
        <v>1</v>
      </c>
      <c r="K116" s="67"/>
      <c r="L116" s="67">
        <v>1</v>
      </c>
      <c r="M116" s="67"/>
      <c r="N116" s="67"/>
      <c r="O116" s="67"/>
      <c r="P116" s="89" t="s">
        <v>139</v>
      </c>
      <c r="Q116" s="89" t="s">
        <v>140</v>
      </c>
      <c r="R116" s="31">
        <f t="shared" si="4"/>
        <v>1</v>
      </c>
      <c r="S116" s="30"/>
    </row>
    <row r="117" spans="1:19" ht="21">
      <c r="A117" s="31">
        <v>109</v>
      </c>
      <c r="B117" s="31" t="s">
        <v>256</v>
      </c>
      <c r="C117" s="57" t="s">
        <v>198</v>
      </c>
      <c r="D117" s="31">
        <v>1</v>
      </c>
      <c r="E117" s="31"/>
      <c r="F117" s="31">
        <v>1</v>
      </c>
      <c r="G117" s="31"/>
      <c r="H117" s="31"/>
      <c r="I117" s="67"/>
      <c r="J117" s="67">
        <v>1</v>
      </c>
      <c r="K117" s="67"/>
      <c r="L117" s="67">
        <v>1</v>
      </c>
      <c r="M117" s="67"/>
      <c r="N117" s="67"/>
      <c r="O117" s="67"/>
      <c r="P117" s="89" t="s">
        <v>139</v>
      </c>
      <c r="Q117" s="89" t="s">
        <v>140</v>
      </c>
      <c r="R117" s="31">
        <f t="shared" si="4"/>
        <v>1</v>
      </c>
      <c r="S117" s="30"/>
    </row>
    <row r="118" spans="1:19" ht="21">
      <c r="A118" s="31">
        <v>110</v>
      </c>
      <c r="B118" s="31" t="s">
        <v>256</v>
      </c>
      <c r="C118" s="57" t="s">
        <v>199</v>
      </c>
      <c r="D118" s="31">
        <v>1</v>
      </c>
      <c r="E118" s="31"/>
      <c r="F118" s="31">
        <v>1</v>
      </c>
      <c r="G118" s="31"/>
      <c r="H118" s="31"/>
      <c r="I118" s="67"/>
      <c r="J118" s="67">
        <v>1</v>
      </c>
      <c r="K118" s="67"/>
      <c r="L118" s="67">
        <v>1</v>
      </c>
      <c r="M118" s="67"/>
      <c r="N118" s="67"/>
      <c r="O118" s="67"/>
      <c r="P118" s="89" t="s">
        <v>139</v>
      </c>
      <c r="Q118" s="89" t="s">
        <v>140</v>
      </c>
      <c r="R118" s="31">
        <f t="shared" si="4"/>
        <v>1</v>
      </c>
      <c r="S118" s="30"/>
    </row>
    <row r="119" spans="1:19" ht="21">
      <c r="A119" s="31">
        <v>111</v>
      </c>
      <c r="B119" s="31" t="s">
        <v>256</v>
      </c>
      <c r="C119" s="57" t="s">
        <v>200</v>
      </c>
      <c r="D119" s="31">
        <v>1</v>
      </c>
      <c r="E119" s="31"/>
      <c r="F119" s="31">
        <v>1</v>
      </c>
      <c r="G119" s="31"/>
      <c r="H119" s="31"/>
      <c r="I119" s="67"/>
      <c r="J119" s="67">
        <v>1</v>
      </c>
      <c r="K119" s="67"/>
      <c r="L119" s="67">
        <v>1</v>
      </c>
      <c r="M119" s="67"/>
      <c r="N119" s="67"/>
      <c r="O119" s="67"/>
      <c r="P119" s="89" t="s">
        <v>139</v>
      </c>
      <c r="Q119" s="89" t="s">
        <v>140</v>
      </c>
      <c r="R119" s="31">
        <f t="shared" si="4"/>
        <v>1</v>
      </c>
      <c r="S119" s="30"/>
    </row>
    <row r="120" spans="1:19" ht="21">
      <c r="A120" s="31">
        <v>112</v>
      </c>
      <c r="B120" s="31" t="s">
        <v>256</v>
      </c>
      <c r="C120" s="57" t="s">
        <v>201</v>
      </c>
      <c r="D120" s="31">
        <v>1</v>
      </c>
      <c r="E120" s="31"/>
      <c r="F120" s="31">
        <v>1</v>
      </c>
      <c r="G120" s="31"/>
      <c r="H120" s="31"/>
      <c r="I120" s="67"/>
      <c r="J120" s="67">
        <v>1</v>
      </c>
      <c r="K120" s="67"/>
      <c r="L120" s="67">
        <v>1</v>
      </c>
      <c r="M120" s="67"/>
      <c r="N120" s="67"/>
      <c r="O120" s="67"/>
      <c r="P120" s="89" t="s">
        <v>139</v>
      </c>
      <c r="Q120" s="89" t="s">
        <v>140</v>
      </c>
      <c r="R120" s="31">
        <f t="shared" si="4"/>
        <v>1</v>
      </c>
      <c r="S120" s="30"/>
    </row>
    <row r="121" spans="1:19" ht="21">
      <c r="A121" s="31">
        <v>113</v>
      </c>
      <c r="B121" s="31" t="s">
        <v>257</v>
      </c>
      <c r="C121" s="57" t="s">
        <v>202</v>
      </c>
      <c r="D121" s="31">
        <v>1</v>
      </c>
      <c r="E121" s="31"/>
      <c r="F121" s="31">
        <v>1</v>
      </c>
      <c r="G121" s="31"/>
      <c r="H121" s="31"/>
      <c r="I121" s="67"/>
      <c r="J121" s="67">
        <v>1</v>
      </c>
      <c r="K121" s="67"/>
      <c r="L121" s="67"/>
      <c r="M121" s="67">
        <v>1</v>
      </c>
      <c r="N121" s="67"/>
      <c r="O121" s="67"/>
      <c r="P121" s="89" t="s">
        <v>139</v>
      </c>
      <c r="Q121" s="89" t="s">
        <v>140</v>
      </c>
      <c r="R121" s="31">
        <f t="shared" si="4"/>
        <v>1</v>
      </c>
      <c r="S121" s="30"/>
    </row>
    <row r="122" spans="1:19" ht="21">
      <c r="A122" s="31">
        <v>114</v>
      </c>
      <c r="B122" s="31" t="s">
        <v>257</v>
      </c>
      <c r="C122" s="57" t="s">
        <v>203</v>
      </c>
      <c r="D122" s="31">
        <v>1</v>
      </c>
      <c r="E122" s="31"/>
      <c r="F122" s="31">
        <v>1</v>
      </c>
      <c r="G122" s="31"/>
      <c r="H122" s="31"/>
      <c r="I122" s="67"/>
      <c r="J122" s="67">
        <v>1</v>
      </c>
      <c r="K122" s="67"/>
      <c r="L122" s="67">
        <v>1</v>
      </c>
      <c r="M122" s="67"/>
      <c r="N122" s="67"/>
      <c r="O122" s="67"/>
      <c r="P122" s="89" t="s">
        <v>139</v>
      </c>
      <c r="Q122" s="89" t="s">
        <v>140</v>
      </c>
      <c r="R122" s="31">
        <f t="shared" si="4"/>
        <v>1</v>
      </c>
      <c r="S122" s="30"/>
    </row>
    <row r="123" spans="1:19" ht="21">
      <c r="A123" s="31">
        <v>115</v>
      </c>
      <c r="B123" s="31" t="s">
        <v>257</v>
      </c>
      <c r="C123" s="57" t="s">
        <v>204</v>
      </c>
      <c r="D123" s="31">
        <v>1</v>
      </c>
      <c r="E123" s="31"/>
      <c r="F123" s="31">
        <v>1</v>
      </c>
      <c r="G123" s="31"/>
      <c r="H123" s="31"/>
      <c r="I123" s="67">
        <v>1</v>
      </c>
      <c r="J123" s="67"/>
      <c r="K123" s="67"/>
      <c r="L123" s="67"/>
      <c r="M123" s="67">
        <v>1</v>
      </c>
      <c r="N123" s="67"/>
      <c r="O123" s="67"/>
      <c r="P123" s="89" t="s">
        <v>139</v>
      </c>
      <c r="Q123" s="89" t="s">
        <v>140</v>
      </c>
      <c r="R123" s="31">
        <f t="shared" si="4"/>
        <v>1</v>
      </c>
      <c r="S123" s="30"/>
    </row>
    <row r="124" spans="1:19" ht="21">
      <c r="A124" s="31">
        <v>116</v>
      </c>
      <c r="B124" s="31" t="s">
        <v>257</v>
      </c>
      <c r="C124" s="57" t="s">
        <v>205</v>
      </c>
      <c r="D124" s="31">
        <v>1</v>
      </c>
      <c r="E124" s="31"/>
      <c r="F124" s="31">
        <v>1</v>
      </c>
      <c r="G124" s="31"/>
      <c r="H124" s="31"/>
      <c r="I124" s="67"/>
      <c r="J124" s="67">
        <v>1</v>
      </c>
      <c r="K124" s="67"/>
      <c r="L124" s="67"/>
      <c r="M124" s="67">
        <v>1</v>
      </c>
      <c r="N124" s="67"/>
      <c r="O124" s="67"/>
      <c r="P124" s="89" t="s">
        <v>139</v>
      </c>
      <c r="Q124" s="89" t="s">
        <v>140</v>
      </c>
      <c r="R124" s="31">
        <f t="shared" si="4"/>
        <v>1</v>
      </c>
      <c r="S124" s="30"/>
    </row>
    <row r="125" spans="1:19" ht="21">
      <c r="A125" s="31">
        <v>117</v>
      </c>
      <c r="B125" s="31" t="s">
        <v>257</v>
      </c>
      <c r="C125" s="57" t="s">
        <v>206</v>
      </c>
      <c r="D125" s="31">
        <v>1</v>
      </c>
      <c r="E125" s="31"/>
      <c r="F125" s="31">
        <v>1</v>
      </c>
      <c r="G125" s="31"/>
      <c r="H125" s="31"/>
      <c r="I125" s="67"/>
      <c r="J125" s="67">
        <v>1</v>
      </c>
      <c r="K125" s="67"/>
      <c r="L125" s="67">
        <v>1</v>
      </c>
      <c r="M125" s="67"/>
      <c r="N125" s="67"/>
      <c r="O125" s="67"/>
      <c r="P125" s="89" t="s">
        <v>139</v>
      </c>
      <c r="Q125" s="89" t="s">
        <v>140</v>
      </c>
      <c r="R125" s="31">
        <f t="shared" si="4"/>
        <v>1</v>
      </c>
      <c r="S125" s="30"/>
    </row>
    <row r="126" spans="1:19" ht="21">
      <c r="A126" s="31">
        <v>118</v>
      </c>
      <c r="B126" s="31" t="s">
        <v>257</v>
      </c>
      <c r="C126" s="57" t="s">
        <v>207</v>
      </c>
      <c r="D126" s="31">
        <v>1</v>
      </c>
      <c r="E126" s="31"/>
      <c r="F126" s="31">
        <v>1</v>
      </c>
      <c r="G126" s="31"/>
      <c r="H126" s="31"/>
      <c r="I126" s="67"/>
      <c r="J126" s="67">
        <v>1</v>
      </c>
      <c r="K126" s="67"/>
      <c r="L126" s="67">
        <v>1</v>
      </c>
      <c r="M126" s="67"/>
      <c r="N126" s="67"/>
      <c r="O126" s="67"/>
      <c r="P126" s="89" t="s">
        <v>139</v>
      </c>
      <c r="Q126" s="89" t="s">
        <v>140</v>
      </c>
      <c r="R126" s="31">
        <f t="shared" si="4"/>
        <v>1</v>
      </c>
      <c r="S126" s="30"/>
    </row>
    <row r="127" spans="1:19" ht="21">
      <c r="A127" s="31">
        <v>119</v>
      </c>
      <c r="B127" s="31" t="s">
        <v>257</v>
      </c>
      <c r="C127" s="57" t="s">
        <v>208</v>
      </c>
      <c r="D127" s="31">
        <v>1</v>
      </c>
      <c r="E127" s="31"/>
      <c r="F127" s="31">
        <v>1</v>
      </c>
      <c r="G127" s="31"/>
      <c r="H127" s="31"/>
      <c r="I127" s="67"/>
      <c r="J127" s="67">
        <v>1</v>
      </c>
      <c r="K127" s="67"/>
      <c r="L127" s="67">
        <v>1</v>
      </c>
      <c r="M127" s="67"/>
      <c r="N127" s="67"/>
      <c r="O127" s="67"/>
      <c r="P127" s="89" t="s">
        <v>139</v>
      </c>
      <c r="Q127" s="89" t="s">
        <v>140</v>
      </c>
      <c r="R127" s="31">
        <f t="shared" si="4"/>
        <v>1</v>
      </c>
      <c r="S127" s="30"/>
    </row>
    <row r="128" spans="1:19" ht="21">
      <c r="A128" s="31">
        <v>120</v>
      </c>
      <c r="B128" s="31" t="s">
        <v>257</v>
      </c>
      <c r="C128" s="57" t="s">
        <v>209</v>
      </c>
      <c r="D128" s="31">
        <v>1</v>
      </c>
      <c r="E128" s="31"/>
      <c r="F128" s="31">
        <v>1</v>
      </c>
      <c r="G128" s="31"/>
      <c r="H128" s="31"/>
      <c r="I128" s="67"/>
      <c r="J128" s="67">
        <v>1</v>
      </c>
      <c r="K128" s="67"/>
      <c r="L128" s="67">
        <v>1</v>
      </c>
      <c r="M128" s="67"/>
      <c r="N128" s="67"/>
      <c r="O128" s="67"/>
      <c r="P128" s="89" t="s">
        <v>139</v>
      </c>
      <c r="Q128" s="89" t="s">
        <v>140</v>
      </c>
      <c r="R128" s="31">
        <f t="shared" si="4"/>
        <v>1</v>
      </c>
      <c r="S128" s="30"/>
    </row>
    <row r="129" spans="1:19" ht="21">
      <c r="A129" s="31">
        <v>121</v>
      </c>
      <c r="B129" s="31" t="s">
        <v>258</v>
      </c>
      <c r="C129" s="57" t="s">
        <v>210</v>
      </c>
      <c r="D129" s="31">
        <v>1</v>
      </c>
      <c r="E129" s="31"/>
      <c r="F129" s="31">
        <v>1</v>
      </c>
      <c r="G129" s="31"/>
      <c r="H129" s="31"/>
      <c r="I129" s="67"/>
      <c r="J129" s="67">
        <v>1</v>
      </c>
      <c r="K129" s="67"/>
      <c r="L129" s="67">
        <v>1</v>
      </c>
      <c r="M129" s="67"/>
      <c r="N129" s="67"/>
      <c r="O129" s="67"/>
      <c r="P129" s="89" t="s">
        <v>139</v>
      </c>
      <c r="Q129" s="89" t="s">
        <v>140</v>
      </c>
      <c r="R129" s="31">
        <f t="shared" si="4"/>
        <v>1</v>
      </c>
      <c r="S129" s="30"/>
    </row>
    <row r="130" spans="1:19" ht="21">
      <c r="A130" s="31">
        <v>122</v>
      </c>
      <c r="B130" s="31" t="s">
        <v>258</v>
      </c>
      <c r="C130" s="57" t="s">
        <v>211</v>
      </c>
      <c r="D130" s="31">
        <v>1</v>
      </c>
      <c r="E130" s="31"/>
      <c r="F130" s="31">
        <v>1</v>
      </c>
      <c r="G130" s="31"/>
      <c r="H130" s="31"/>
      <c r="I130" s="67"/>
      <c r="J130" s="67">
        <v>1</v>
      </c>
      <c r="K130" s="67"/>
      <c r="L130" s="67"/>
      <c r="M130" s="67">
        <v>1</v>
      </c>
      <c r="N130" s="67"/>
      <c r="O130" s="67"/>
      <c r="P130" s="89" t="s">
        <v>139</v>
      </c>
      <c r="Q130" s="89" t="s">
        <v>140</v>
      </c>
      <c r="R130" s="31">
        <f t="shared" si="4"/>
        <v>1</v>
      </c>
      <c r="S130" s="30"/>
    </row>
    <row r="131" spans="1:19" ht="21">
      <c r="A131" s="31">
        <v>123</v>
      </c>
      <c r="B131" s="31" t="s">
        <v>258</v>
      </c>
      <c r="C131" s="57" t="s">
        <v>212</v>
      </c>
      <c r="D131" s="31">
        <v>1</v>
      </c>
      <c r="E131" s="31"/>
      <c r="F131" s="31">
        <v>1</v>
      </c>
      <c r="G131" s="31"/>
      <c r="H131" s="31"/>
      <c r="I131" s="67">
        <v>1</v>
      </c>
      <c r="J131" s="67"/>
      <c r="K131" s="67"/>
      <c r="L131" s="67">
        <v>1</v>
      </c>
      <c r="M131" s="67"/>
      <c r="N131" s="67"/>
      <c r="O131" s="67"/>
      <c r="P131" s="89" t="s">
        <v>139</v>
      </c>
      <c r="Q131" s="89" t="s">
        <v>140</v>
      </c>
      <c r="R131" s="31">
        <f t="shared" si="4"/>
        <v>1</v>
      </c>
      <c r="S131" s="30"/>
    </row>
    <row r="132" spans="1:19" ht="21">
      <c r="A132" s="31">
        <v>124</v>
      </c>
      <c r="B132" s="31" t="s">
        <v>258</v>
      </c>
      <c r="C132" s="57" t="s">
        <v>213</v>
      </c>
      <c r="D132" s="31">
        <v>1</v>
      </c>
      <c r="E132" s="31"/>
      <c r="F132" s="31">
        <v>1</v>
      </c>
      <c r="G132" s="31"/>
      <c r="H132" s="31"/>
      <c r="I132" s="67"/>
      <c r="J132" s="67">
        <v>1</v>
      </c>
      <c r="K132" s="67"/>
      <c r="L132" s="67"/>
      <c r="M132" s="67">
        <v>1</v>
      </c>
      <c r="N132" s="67"/>
      <c r="O132" s="67"/>
      <c r="P132" s="89" t="s">
        <v>139</v>
      </c>
      <c r="Q132" s="89" t="s">
        <v>140</v>
      </c>
      <c r="R132" s="31">
        <f t="shared" si="4"/>
        <v>1</v>
      </c>
      <c r="S132" s="30"/>
    </row>
    <row r="133" spans="1:19" ht="21">
      <c r="A133" s="31">
        <v>125</v>
      </c>
      <c r="B133" s="31" t="s">
        <v>258</v>
      </c>
      <c r="C133" s="57" t="s">
        <v>214</v>
      </c>
      <c r="D133" s="31">
        <v>1</v>
      </c>
      <c r="E133" s="31"/>
      <c r="F133" s="31">
        <v>1</v>
      </c>
      <c r="G133" s="31"/>
      <c r="H133" s="31"/>
      <c r="I133" s="67"/>
      <c r="J133" s="67">
        <v>1</v>
      </c>
      <c r="K133" s="67"/>
      <c r="L133" s="67"/>
      <c r="M133" s="67">
        <v>1</v>
      </c>
      <c r="N133" s="67"/>
      <c r="O133" s="67"/>
      <c r="P133" s="89" t="s">
        <v>139</v>
      </c>
      <c r="Q133" s="89" t="s">
        <v>140</v>
      </c>
      <c r="R133" s="31">
        <f t="shared" si="4"/>
        <v>1</v>
      </c>
      <c r="S133" s="30"/>
    </row>
    <row r="134" spans="1:19" ht="21">
      <c r="A134" s="31">
        <v>126</v>
      </c>
      <c r="B134" s="31" t="s">
        <v>258</v>
      </c>
      <c r="C134" s="57" t="s">
        <v>215</v>
      </c>
      <c r="D134" s="31">
        <v>1</v>
      </c>
      <c r="E134" s="31"/>
      <c r="F134" s="31">
        <v>1</v>
      </c>
      <c r="G134" s="31"/>
      <c r="H134" s="31"/>
      <c r="I134" s="67"/>
      <c r="J134" s="67">
        <v>1</v>
      </c>
      <c r="K134" s="67"/>
      <c r="L134" s="67">
        <v>1</v>
      </c>
      <c r="M134" s="67"/>
      <c r="N134" s="67"/>
      <c r="O134" s="67"/>
      <c r="P134" s="89" t="s">
        <v>139</v>
      </c>
      <c r="Q134" s="89" t="s">
        <v>140</v>
      </c>
      <c r="R134" s="31">
        <f t="shared" si="4"/>
        <v>1</v>
      </c>
      <c r="S134" s="30"/>
    </row>
    <row r="135" spans="1:19" ht="21">
      <c r="A135" s="31">
        <v>127</v>
      </c>
      <c r="B135" s="31" t="s">
        <v>258</v>
      </c>
      <c r="C135" s="57" t="s">
        <v>216</v>
      </c>
      <c r="D135" s="31">
        <v>1</v>
      </c>
      <c r="E135" s="31"/>
      <c r="F135" s="31">
        <v>1</v>
      </c>
      <c r="G135" s="31"/>
      <c r="H135" s="31"/>
      <c r="I135" s="67"/>
      <c r="J135" s="67"/>
      <c r="K135" s="67">
        <v>1</v>
      </c>
      <c r="L135" s="67">
        <v>1</v>
      </c>
      <c r="M135" s="67"/>
      <c r="N135" s="67"/>
      <c r="O135" s="67"/>
      <c r="P135" s="89" t="s">
        <v>139</v>
      </c>
      <c r="Q135" s="89" t="s">
        <v>140</v>
      </c>
      <c r="R135" s="31">
        <f t="shared" si="4"/>
        <v>1</v>
      </c>
      <c r="S135" s="30"/>
    </row>
    <row r="136" spans="1:19" ht="21">
      <c r="A136" s="31">
        <v>128</v>
      </c>
      <c r="B136" s="31" t="s">
        <v>258</v>
      </c>
      <c r="C136" s="57" t="s">
        <v>217</v>
      </c>
      <c r="D136" s="31">
        <v>1</v>
      </c>
      <c r="E136" s="31"/>
      <c r="F136" s="31">
        <v>1</v>
      </c>
      <c r="G136" s="31"/>
      <c r="H136" s="31"/>
      <c r="I136" s="67"/>
      <c r="J136" s="67">
        <v>0</v>
      </c>
      <c r="K136" s="67"/>
      <c r="L136" s="67">
        <v>0</v>
      </c>
      <c r="M136" s="67"/>
      <c r="N136" s="67"/>
      <c r="O136" s="67"/>
      <c r="P136" s="89" t="s">
        <v>184</v>
      </c>
      <c r="Q136" s="89" t="s">
        <v>140</v>
      </c>
      <c r="R136" s="31">
        <f t="shared" si="4"/>
        <v>0</v>
      </c>
      <c r="S136" s="30" t="s">
        <v>772</v>
      </c>
    </row>
    <row r="137" spans="1:19" ht="21">
      <c r="A137" s="31">
        <v>129</v>
      </c>
      <c r="B137" s="31" t="s">
        <v>258</v>
      </c>
      <c r="C137" s="57" t="s">
        <v>218</v>
      </c>
      <c r="D137" s="31">
        <v>1</v>
      </c>
      <c r="E137" s="31"/>
      <c r="F137" s="31"/>
      <c r="G137" s="31">
        <v>1</v>
      </c>
      <c r="H137" s="31"/>
      <c r="I137" s="67"/>
      <c r="J137" s="67">
        <v>1</v>
      </c>
      <c r="K137" s="67"/>
      <c r="L137" s="67">
        <v>1</v>
      </c>
      <c r="M137" s="67"/>
      <c r="N137" s="67"/>
      <c r="O137" s="67"/>
      <c r="P137" s="89" t="s">
        <v>139</v>
      </c>
      <c r="Q137" s="89" t="s">
        <v>140</v>
      </c>
      <c r="R137" s="31">
        <f t="shared" si="4"/>
        <v>1</v>
      </c>
      <c r="S137" s="30"/>
    </row>
    <row r="138" spans="1:19" ht="21">
      <c r="A138" s="31">
        <v>130</v>
      </c>
      <c r="B138" s="31" t="s">
        <v>258</v>
      </c>
      <c r="C138" s="57" t="s">
        <v>219</v>
      </c>
      <c r="D138" s="31">
        <v>1</v>
      </c>
      <c r="E138" s="31"/>
      <c r="F138" s="31">
        <v>1</v>
      </c>
      <c r="G138" s="31"/>
      <c r="H138" s="31">
        <v>1</v>
      </c>
      <c r="I138" s="67"/>
      <c r="J138" s="67">
        <v>1</v>
      </c>
      <c r="K138" s="67"/>
      <c r="L138" s="67">
        <v>1</v>
      </c>
      <c r="M138" s="67"/>
      <c r="N138" s="67"/>
      <c r="O138" s="67"/>
      <c r="P138" s="89" t="s">
        <v>139</v>
      </c>
      <c r="Q138" s="89" t="s">
        <v>140</v>
      </c>
      <c r="R138" s="31">
        <f aca="true" t="shared" si="5" ref="R138:R203">SUM(I138:N138)/2</f>
        <v>1</v>
      </c>
      <c r="S138" s="30" t="s">
        <v>2</v>
      </c>
    </row>
    <row r="139" spans="1:19" s="137" customFormat="1" ht="21">
      <c r="A139" s="56">
        <v>131</v>
      </c>
      <c r="B139" s="56" t="s">
        <v>258</v>
      </c>
      <c r="C139" s="138" t="s">
        <v>1166</v>
      </c>
      <c r="D139" s="56">
        <v>1</v>
      </c>
      <c r="E139" s="56"/>
      <c r="F139" s="56">
        <v>1</v>
      </c>
      <c r="G139" s="56"/>
      <c r="H139" s="56"/>
      <c r="I139" s="146"/>
      <c r="J139" s="624">
        <v>1</v>
      </c>
      <c r="K139" s="625"/>
      <c r="L139" s="624">
        <v>1</v>
      </c>
      <c r="M139" s="146"/>
      <c r="N139" s="146"/>
      <c r="O139" s="146"/>
      <c r="P139" s="104" t="s">
        <v>139</v>
      </c>
      <c r="Q139" s="104" t="s">
        <v>140</v>
      </c>
      <c r="R139" s="56">
        <f t="shared" si="5"/>
        <v>1</v>
      </c>
      <c r="S139" s="139" t="s">
        <v>221</v>
      </c>
    </row>
    <row r="140" spans="1:19" ht="21">
      <c r="A140" s="31">
        <v>132</v>
      </c>
      <c r="B140" s="31" t="s">
        <v>258</v>
      </c>
      <c r="C140" s="57" t="s">
        <v>222</v>
      </c>
      <c r="D140" s="31">
        <v>1</v>
      </c>
      <c r="E140" s="31"/>
      <c r="F140" s="31">
        <v>1</v>
      </c>
      <c r="G140" s="31"/>
      <c r="H140" s="31"/>
      <c r="I140" s="67"/>
      <c r="J140" s="67"/>
      <c r="K140" s="67">
        <v>0</v>
      </c>
      <c r="L140" s="67">
        <v>0</v>
      </c>
      <c r="M140" s="67"/>
      <c r="N140" s="67"/>
      <c r="O140" s="67"/>
      <c r="P140" s="89" t="s">
        <v>223</v>
      </c>
      <c r="Q140" s="89" t="s">
        <v>140</v>
      </c>
      <c r="R140" s="31">
        <f t="shared" si="5"/>
        <v>0</v>
      </c>
      <c r="S140" s="30" t="s">
        <v>1047</v>
      </c>
    </row>
    <row r="141" spans="1:19" ht="21">
      <c r="A141" s="31">
        <v>133</v>
      </c>
      <c r="B141" s="31" t="s">
        <v>259</v>
      </c>
      <c r="C141" s="57" t="s">
        <v>224</v>
      </c>
      <c r="D141" s="31">
        <v>1</v>
      </c>
      <c r="E141" s="31"/>
      <c r="F141" s="31">
        <v>1</v>
      </c>
      <c r="G141" s="31"/>
      <c r="H141" s="31"/>
      <c r="I141" s="67"/>
      <c r="J141" s="67">
        <v>1</v>
      </c>
      <c r="K141" s="67"/>
      <c r="L141" s="67">
        <v>1</v>
      </c>
      <c r="M141" s="67"/>
      <c r="N141" s="67"/>
      <c r="O141" s="67"/>
      <c r="P141" s="89" t="s">
        <v>139</v>
      </c>
      <c r="Q141" s="89" t="s">
        <v>140</v>
      </c>
      <c r="R141" s="31">
        <f t="shared" si="5"/>
        <v>1</v>
      </c>
      <c r="S141" s="30"/>
    </row>
    <row r="142" spans="1:19" ht="21">
      <c r="A142" s="31">
        <v>134</v>
      </c>
      <c r="B142" s="31" t="s">
        <v>259</v>
      </c>
      <c r="C142" s="57" t="s">
        <v>225</v>
      </c>
      <c r="D142" s="31">
        <v>1</v>
      </c>
      <c r="E142" s="31"/>
      <c r="F142" s="31">
        <v>1</v>
      </c>
      <c r="G142" s="31"/>
      <c r="H142" s="31"/>
      <c r="I142" s="67"/>
      <c r="J142" s="67">
        <v>1</v>
      </c>
      <c r="K142" s="67"/>
      <c r="L142" s="67">
        <v>1</v>
      </c>
      <c r="M142" s="67"/>
      <c r="N142" s="67"/>
      <c r="O142" s="67"/>
      <c r="P142" s="89" t="s">
        <v>139</v>
      </c>
      <c r="Q142" s="89" t="s">
        <v>140</v>
      </c>
      <c r="R142" s="31">
        <f t="shared" si="5"/>
        <v>1</v>
      </c>
      <c r="S142" s="30"/>
    </row>
    <row r="143" spans="1:19" ht="21">
      <c r="A143" s="31">
        <v>135</v>
      </c>
      <c r="B143" s="31" t="s">
        <v>259</v>
      </c>
      <c r="C143" s="57" t="s">
        <v>226</v>
      </c>
      <c r="D143" s="31">
        <v>1</v>
      </c>
      <c r="E143" s="31"/>
      <c r="F143" s="31">
        <v>1</v>
      </c>
      <c r="G143" s="31"/>
      <c r="H143" s="31"/>
      <c r="I143" s="67"/>
      <c r="J143" s="67">
        <v>1</v>
      </c>
      <c r="K143" s="67"/>
      <c r="L143" s="67">
        <v>1</v>
      </c>
      <c r="M143" s="67"/>
      <c r="N143" s="67"/>
      <c r="O143" s="67"/>
      <c r="P143" s="89" t="s">
        <v>139</v>
      </c>
      <c r="Q143" s="89" t="s">
        <v>140</v>
      </c>
      <c r="R143" s="31">
        <f t="shared" si="5"/>
        <v>1</v>
      </c>
      <c r="S143" s="30"/>
    </row>
    <row r="144" spans="1:19" ht="21">
      <c r="A144" s="31">
        <v>136</v>
      </c>
      <c r="B144" s="31" t="s">
        <v>259</v>
      </c>
      <c r="C144" s="57" t="s">
        <v>227</v>
      </c>
      <c r="D144" s="31">
        <v>1</v>
      </c>
      <c r="E144" s="31"/>
      <c r="F144" s="31">
        <v>1</v>
      </c>
      <c r="G144" s="31"/>
      <c r="H144" s="31"/>
      <c r="I144" s="67"/>
      <c r="J144" s="67">
        <v>1</v>
      </c>
      <c r="K144" s="67"/>
      <c r="L144" s="67"/>
      <c r="M144" s="67">
        <v>1</v>
      </c>
      <c r="N144" s="67"/>
      <c r="O144" s="67"/>
      <c r="P144" s="89" t="s">
        <v>139</v>
      </c>
      <c r="Q144" s="89" t="s">
        <v>140</v>
      </c>
      <c r="R144" s="31">
        <f t="shared" si="5"/>
        <v>1</v>
      </c>
      <c r="S144" s="30"/>
    </row>
    <row r="145" spans="1:19" ht="21">
      <c r="A145" s="31">
        <v>137</v>
      </c>
      <c r="B145" s="31" t="s">
        <v>259</v>
      </c>
      <c r="C145" s="57" t="s">
        <v>228</v>
      </c>
      <c r="D145" s="31">
        <v>1</v>
      </c>
      <c r="E145" s="31"/>
      <c r="F145" s="31">
        <v>1</v>
      </c>
      <c r="G145" s="31"/>
      <c r="H145" s="31"/>
      <c r="I145" s="67"/>
      <c r="J145" s="67">
        <v>1</v>
      </c>
      <c r="K145" s="67"/>
      <c r="L145" s="67"/>
      <c r="M145" s="67">
        <v>1</v>
      </c>
      <c r="N145" s="67"/>
      <c r="O145" s="67"/>
      <c r="P145" s="89" t="s">
        <v>139</v>
      </c>
      <c r="Q145" s="89" t="s">
        <v>140</v>
      </c>
      <c r="R145" s="31">
        <f t="shared" si="5"/>
        <v>1</v>
      </c>
      <c r="S145" s="30"/>
    </row>
    <row r="146" spans="1:19" ht="21">
      <c r="A146" s="31">
        <v>138</v>
      </c>
      <c r="B146" s="31" t="s">
        <v>260</v>
      </c>
      <c r="C146" s="57" t="s">
        <v>229</v>
      </c>
      <c r="D146" s="31">
        <v>1</v>
      </c>
      <c r="E146" s="31"/>
      <c r="F146" s="31">
        <v>1</v>
      </c>
      <c r="G146" s="31"/>
      <c r="H146" s="31"/>
      <c r="I146" s="67"/>
      <c r="J146" s="67">
        <v>1</v>
      </c>
      <c r="K146" s="67"/>
      <c r="L146" s="67">
        <v>1</v>
      </c>
      <c r="M146" s="67"/>
      <c r="N146" s="67"/>
      <c r="O146" s="67"/>
      <c r="P146" s="89" t="s">
        <v>139</v>
      </c>
      <c r="Q146" s="89" t="s">
        <v>140</v>
      </c>
      <c r="R146" s="31">
        <f t="shared" si="5"/>
        <v>1</v>
      </c>
      <c r="S146" s="30"/>
    </row>
    <row r="147" spans="1:19" ht="21">
      <c r="A147" s="31">
        <v>139</v>
      </c>
      <c r="B147" s="31" t="s">
        <v>260</v>
      </c>
      <c r="C147" s="57" t="s">
        <v>230</v>
      </c>
      <c r="D147" s="31">
        <v>1</v>
      </c>
      <c r="E147" s="31"/>
      <c r="F147" s="31">
        <v>1</v>
      </c>
      <c r="G147" s="31"/>
      <c r="H147" s="31"/>
      <c r="I147" s="67"/>
      <c r="J147" s="67">
        <v>1</v>
      </c>
      <c r="K147" s="67"/>
      <c r="L147" s="67">
        <v>1</v>
      </c>
      <c r="M147" s="67"/>
      <c r="N147" s="67"/>
      <c r="O147" s="67"/>
      <c r="P147" s="89" t="s">
        <v>139</v>
      </c>
      <c r="Q147" s="89" t="s">
        <v>140</v>
      </c>
      <c r="R147" s="31">
        <f t="shared" si="5"/>
        <v>1</v>
      </c>
      <c r="S147" s="30"/>
    </row>
    <row r="148" spans="1:19" ht="21">
      <c r="A148" s="31">
        <v>140</v>
      </c>
      <c r="B148" s="31" t="s">
        <v>260</v>
      </c>
      <c r="C148" s="57" t="s">
        <v>231</v>
      </c>
      <c r="D148" s="31">
        <v>1</v>
      </c>
      <c r="E148" s="31"/>
      <c r="F148" s="31">
        <v>1</v>
      </c>
      <c r="G148" s="31"/>
      <c r="H148" s="31"/>
      <c r="I148" s="67"/>
      <c r="J148" s="67">
        <v>1</v>
      </c>
      <c r="K148" s="67"/>
      <c r="L148" s="67">
        <v>1</v>
      </c>
      <c r="M148" s="67"/>
      <c r="N148" s="67"/>
      <c r="O148" s="67"/>
      <c r="P148" s="89" t="s">
        <v>139</v>
      </c>
      <c r="Q148" s="89" t="s">
        <v>140</v>
      </c>
      <c r="R148" s="31">
        <f t="shared" si="5"/>
        <v>1</v>
      </c>
      <c r="S148" s="30"/>
    </row>
    <row r="149" spans="1:19" ht="21">
      <c r="A149" s="31">
        <v>141</v>
      </c>
      <c r="B149" s="31" t="s">
        <v>260</v>
      </c>
      <c r="C149" s="57" t="s">
        <v>232</v>
      </c>
      <c r="D149" s="31">
        <v>1</v>
      </c>
      <c r="E149" s="31"/>
      <c r="F149" s="31">
        <v>1</v>
      </c>
      <c r="G149" s="31"/>
      <c r="H149" s="31"/>
      <c r="I149" s="67"/>
      <c r="J149" s="67">
        <v>1</v>
      </c>
      <c r="K149" s="67"/>
      <c r="L149" s="67">
        <v>1</v>
      </c>
      <c r="M149" s="67"/>
      <c r="N149" s="67"/>
      <c r="O149" s="67"/>
      <c r="P149" s="89" t="s">
        <v>139</v>
      </c>
      <c r="Q149" s="89" t="s">
        <v>140</v>
      </c>
      <c r="R149" s="31">
        <f t="shared" si="5"/>
        <v>1</v>
      </c>
      <c r="S149" s="30"/>
    </row>
    <row r="150" spans="1:19" ht="21">
      <c r="A150" s="31">
        <v>142</v>
      </c>
      <c r="B150" s="31" t="s">
        <v>260</v>
      </c>
      <c r="C150" s="57" t="s">
        <v>233</v>
      </c>
      <c r="D150" s="31">
        <v>1</v>
      </c>
      <c r="E150" s="31"/>
      <c r="F150" s="31">
        <v>1</v>
      </c>
      <c r="G150" s="31"/>
      <c r="H150" s="31"/>
      <c r="I150" s="67"/>
      <c r="J150" s="67">
        <v>1</v>
      </c>
      <c r="K150" s="67"/>
      <c r="L150" s="67">
        <v>1</v>
      </c>
      <c r="M150" s="67"/>
      <c r="N150" s="67"/>
      <c r="O150" s="67"/>
      <c r="P150" s="89" t="s">
        <v>139</v>
      </c>
      <c r="Q150" s="89" t="s">
        <v>140</v>
      </c>
      <c r="R150" s="31">
        <f t="shared" si="5"/>
        <v>1</v>
      </c>
      <c r="S150" s="30"/>
    </row>
    <row r="151" spans="1:19" ht="21">
      <c r="A151" s="31">
        <v>143</v>
      </c>
      <c r="B151" s="31" t="s">
        <v>261</v>
      </c>
      <c r="C151" s="57" t="s">
        <v>234</v>
      </c>
      <c r="D151" s="31">
        <v>1</v>
      </c>
      <c r="E151" s="31"/>
      <c r="F151" s="31">
        <v>1</v>
      </c>
      <c r="G151" s="31"/>
      <c r="H151" s="31"/>
      <c r="I151" s="67"/>
      <c r="J151" s="67">
        <v>1</v>
      </c>
      <c r="K151" s="67"/>
      <c r="L151" s="67">
        <v>1</v>
      </c>
      <c r="M151" s="67"/>
      <c r="N151" s="67"/>
      <c r="O151" s="67"/>
      <c r="P151" s="89" t="s">
        <v>139</v>
      </c>
      <c r="Q151" s="89" t="s">
        <v>140</v>
      </c>
      <c r="R151" s="31">
        <f t="shared" si="5"/>
        <v>1</v>
      </c>
      <c r="S151" s="30"/>
    </row>
    <row r="152" spans="1:19" ht="21">
      <c r="A152" s="31">
        <v>144</v>
      </c>
      <c r="B152" s="31" t="s">
        <v>261</v>
      </c>
      <c r="C152" s="57" t="s">
        <v>235</v>
      </c>
      <c r="D152" s="31">
        <v>1</v>
      </c>
      <c r="E152" s="31"/>
      <c r="F152" s="31">
        <v>1</v>
      </c>
      <c r="G152" s="31"/>
      <c r="H152" s="31"/>
      <c r="I152" s="67"/>
      <c r="J152" s="67">
        <v>1</v>
      </c>
      <c r="K152" s="67"/>
      <c r="L152" s="67">
        <v>1</v>
      </c>
      <c r="M152" s="67"/>
      <c r="N152" s="67"/>
      <c r="O152" s="67"/>
      <c r="P152" s="89" t="s">
        <v>139</v>
      </c>
      <c r="Q152" s="89" t="s">
        <v>140</v>
      </c>
      <c r="R152" s="31">
        <f t="shared" si="5"/>
        <v>1</v>
      </c>
      <c r="S152" s="30"/>
    </row>
    <row r="153" spans="1:19" ht="21">
      <c r="A153" s="31">
        <v>145</v>
      </c>
      <c r="B153" s="31" t="s">
        <v>261</v>
      </c>
      <c r="C153" s="57" t="s">
        <v>236</v>
      </c>
      <c r="D153" s="31">
        <v>1</v>
      </c>
      <c r="E153" s="31"/>
      <c r="F153" s="31"/>
      <c r="G153" s="31">
        <v>1</v>
      </c>
      <c r="H153" s="31"/>
      <c r="I153" s="67"/>
      <c r="J153" s="67">
        <v>1</v>
      </c>
      <c r="K153" s="67"/>
      <c r="L153" s="67">
        <v>1</v>
      </c>
      <c r="M153" s="67"/>
      <c r="N153" s="67"/>
      <c r="O153" s="67"/>
      <c r="P153" s="89" t="s">
        <v>139</v>
      </c>
      <c r="Q153" s="89" t="s">
        <v>140</v>
      </c>
      <c r="R153" s="31">
        <f t="shared" si="5"/>
        <v>1</v>
      </c>
      <c r="S153" s="30"/>
    </row>
    <row r="154" spans="1:19" ht="21">
      <c r="A154" s="31">
        <v>146</v>
      </c>
      <c r="B154" s="31" t="s">
        <v>261</v>
      </c>
      <c r="C154" s="57" t="s">
        <v>237</v>
      </c>
      <c r="D154" s="31">
        <v>1</v>
      </c>
      <c r="E154" s="31"/>
      <c r="F154" s="31"/>
      <c r="G154" s="31">
        <v>1</v>
      </c>
      <c r="H154" s="31"/>
      <c r="I154" s="67"/>
      <c r="J154" s="67">
        <v>1</v>
      </c>
      <c r="K154" s="67"/>
      <c r="L154" s="67">
        <v>1</v>
      </c>
      <c r="M154" s="67"/>
      <c r="N154" s="67"/>
      <c r="O154" s="67"/>
      <c r="P154" s="89" t="s">
        <v>139</v>
      </c>
      <c r="Q154" s="89" t="s">
        <v>140</v>
      </c>
      <c r="R154" s="31">
        <f t="shared" si="5"/>
        <v>1</v>
      </c>
      <c r="S154" s="30"/>
    </row>
    <row r="155" spans="1:19" ht="21">
      <c r="A155" s="31">
        <v>147</v>
      </c>
      <c r="B155" s="31" t="s">
        <v>261</v>
      </c>
      <c r="C155" s="57" t="s">
        <v>238</v>
      </c>
      <c r="D155" s="31">
        <v>1</v>
      </c>
      <c r="E155" s="31"/>
      <c r="F155" s="31">
        <v>1</v>
      </c>
      <c r="G155" s="31"/>
      <c r="H155" s="31"/>
      <c r="I155" s="67"/>
      <c r="J155" s="67">
        <v>1</v>
      </c>
      <c r="K155" s="67"/>
      <c r="L155" s="67"/>
      <c r="M155" s="67">
        <v>1</v>
      </c>
      <c r="N155" s="67"/>
      <c r="O155" s="67"/>
      <c r="P155" s="89" t="s">
        <v>139</v>
      </c>
      <c r="Q155" s="89" t="s">
        <v>140</v>
      </c>
      <c r="R155" s="31">
        <f t="shared" si="5"/>
        <v>1</v>
      </c>
      <c r="S155" s="30"/>
    </row>
    <row r="156" spans="1:19" ht="21">
      <c r="A156" s="31">
        <v>148</v>
      </c>
      <c r="B156" s="31" t="s">
        <v>262</v>
      </c>
      <c r="C156" s="57" t="s">
        <v>239</v>
      </c>
      <c r="D156" s="31">
        <v>1</v>
      </c>
      <c r="E156" s="31"/>
      <c r="F156" s="31">
        <v>1</v>
      </c>
      <c r="G156" s="31"/>
      <c r="H156" s="31"/>
      <c r="I156" s="67">
        <v>1</v>
      </c>
      <c r="J156" s="67"/>
      <c r="K156" s="67"/>
      <c r="L156" s="67">
        <v>1</v>
      </c>
      <c r="M156" s="67"/>
      <c r="N156" s="67"/>
      <c r="O156" s="67"/>
      <c r="P156" s="89" t="s">
        <v>139</v>
      </c>
      <c r="Q156" s="89" t="s">
        <v>140</v>
      </c>
      <c r="R156" s="31">
        <f t="shared" si="5"/>
        <v>1</v>
      </c>
      <c r="S156" s="30"/>
    </row>
    <row r="157" spans="1:19" ht="21">
      <c r="A157" s="31">
        <v>149</v>
      </c>
      <c r="B157" s="31" t="s">
        <v>262</v>
      </c>
      <c r="C157" s="57" t="s">
        <v>240</v>
      </c>
      <c r="D157" s="31">
        <v>1</v>
      </c>
      <c r="E157" s="31"/>
      <c r="F157" s="31">
        <v>1</v>
      </c>
      <c r="G157" s="31"/>
      <c r="H157" s="31"/>
      <c r="I157" s="67"/>
      <c r="J157" s="67">
        <v>1</v>
      </c>
      <c r="K157" s="67"/>
      <c r="L157" s="67">
        <v>1</v>
      </c>
      <c r="M157" s="67"/>
      <c r="N157" s="67"/>
      <c r="O157" s="67"/>
      <c r="P157" s="89" t="s">
        <v>139</v>
      </c>
      <c r="Q157" s="89" t="s">
        <v>140</v>
      </c>
      <c r="R157" s="31">
        <f t="shared" si="5"/>
        <v>1</v>
      </c>
      <c r="S157" s="30"/>
    </row>
    <row r="158" spans="1:19" ht="21">
      <c r="A158" s="31">
        <v>150</v>
      </c>
      <c r="B158" s="31" t="s">
        <v>262</v>
      </c>
      <c r="C158" s="57" t="s">
        <v>241</v>
      </c>
      <c r="D158" s="31">
        <v>1</v>
      </c>
      <c r="E158" s="31"/>
      <c r="F158" s="31">
        <v>1</v>
      </c>
      <c r="G158" s="31"/>
      <c r="H158" s="31"/>
      <c r="I158" s="67"/>
      <c r="J158" s="67">
        <v>1</v>
      </c>
      <c r="K158" s="67"/>
      <c r="L158" s="67">
        <v>1</v>
      </c>
      <c r="M158" s="67"/>
      <c r="N158" s="67"/>
      <c r="O158" s="67"/>
      <c r="P158" s="89" t="s">
        <v>139</v>
      </c>
      <c r="Q158" s="89" t="s">
        <v>140</v>
      </c>
      <c r="R158" s="31">
        <f t="shared" si="5"/>
        <v>1</v>
      </c>
      <c r="S158" s="30"/>
    </row>
    <row r="159" spans="1:19" ht="21">
      <c r="A159" s="31">
        <v>151</v>
      </c>
      <c r="B159" s="31" t="s">
        <v>262</v>
      </c>
      <c r="C159" s="57" t="s">
        <v>242</v>
      </c>
      <c r="D159" s="31">
        <v>1</v>
      </c>
      <c r="E159" s="31"/>
      <c r="F159" s="31">
        <v>1</v>
      </c>
      <c r="G159" s="31"/>
      <c r="H159" s="31"/>
      <c r="I159" s="67"/>
      <c r="J159" s="67">
        <v>1</v>
      </c>
      <c r="K159" s="67"/>
      <c r="L159" s="67">
        <v>1</v>
      </c>
      <c r="M159" s="67"/>
      <c r="N159" s="67"/>
      <c r="O159" s="67"/>
      <c r="P159" s="89" t="s">
        <v>139</v>
      </c>
      <c r="Q159" s="89" t="s">
        <v>140</v>
      </c>
      <c r="R159" s="31">
        <f t="shared" si="5"/>
        <v>1</v>
      </c>
      <c r="S159" s="30"/>
    </row>
    <row r="160" spans="1:19" ht="21">
      <c r="A160" s="31">
        <v>152</v>
      </c>
      <c r="B160" s="31" t="s">
        <v>262</v>
      </c>
      <c r="C160" s="57" t="s">
        <v>243</v>
      </c>
      <c r="D160" s="31">
        <v>1</v>
      </c>
      <c r="E160" s="31"/>
      <c r="F160" s="31">
        <v>1</v>
      </c>
      <c r="G160" s="31"/>
      <c r="H160" s="31"/>
      <c r="I160" s="67"/>
      <c r="J160" s="67">
        <v>1</v>
      </c>
      <c r="K160" s="67"/>
      <c r="L160" s="67">
        <v>1</v>
      </c>
      <c r="M160" s="67"/>
      <c r="N160" s="67"/>
      <c r="O160" s="67"/>
      <c r="P160" s="89" t="s">
        <v>139</v>
      </c>
      <c r="Q160" s="89" t="s">
        <v>140</v>
      </c>
      <c r="R160" s="31">
        <f t="shared" si="5"/>
        <v>1</v>
      </c>
      <c r="S160" s="30"/>
    </row>
    <row r="161" spans="1:19" ht="21">
      <c r="A161" s="31">
        <v>153</v>
      </c>
      <c r="B161" s="31" t="s">
        <v>262</v>
      </c>
      <c r="C161" s="57" t="s">
        <v>244</v>
      </c>
      <c r="D161" s="31">
        <v>1</v>
      </c>
      <c r="E161" s="31"/>
      <c r="F161" s="31">
        <v>1</v>
      </c>
      <c r="G161" s="31"/>
      <c r="H161" s="31"/>
      <c r="I161" s="67"/>
      <c r="J161" s="67">
        <v>1</v>
      </c>
      <c r="K161" s="67"/>
      <c r="L161" s="67"/>
      <c r="M161" s="67">
        <v>1</v>
      </c>
      <c r="N161" s="67"/>
      <c r="O161" s="67"/>
      <c r="P161" s="89" t="s">
        <v>139</v>
      </c>
      <c r="Q161" s="89" t="s">
        <v>140</v>
      </c>
      <c r="R161" s="31">
        <f t="shared" si="5"/>
        <v>1</v>
      </c>
      <c r="S161" s="30"/>
    </row>
    <row r="162" spans="1:19" ht="21">
      <c r="A162" s="31">
        <v>154</v>
      </c>
      <c r="B162" s="31" t="s">
        <v>262</v>
      </c>
      <c r="C162" s="57" t="s">
        <v>245</v>
      </c>
      <c r="D162" s="31">
        <v>1</v>
      </c>
      <c r="E162" s="31"/>
      <c r="F162" s="31">
        <v>1</v>
      </c>
      <c r="G162" s="31"/>
      <c r="H162" s="31"/>
      <c r="I162" s="67"/>
      <c r="J162" s="67">
        <v>1</v>
      </c>
      <c r="K162" s="67"/>
      <c r="L162" s="67">
        <v>1</v>
      </c>
      <c r="M162" s="67"/>
      <c r="N162" s="67"/>
      <c r="O162" s="67"/>
      <c r="P162" s="89" t="s">
        <v>139</v>
      </c>
      <c r="Q162" s="89" t="s">
        <v>140</v>
      </c>
      <c r="R162" s="31">
        <f t="shared" si="5"/>
        <v>1</v>
      </c>
      <c r="S162" s="30"/>
    </row>
    <row r="163" spans="1:19" ht="21">
      <c r="A163" s="31">
        <v>155</v>
      </c>
      <c r="B163" s="31" t="s">
        <v>262</v>
      </c>
      <c r="C163" s="57" t="s">
        <v>246</v>
      </c>
      <c r="D163" s="31">
        <v>1</v>
      </c>
      <c r="E163" s="31"/>
      <c r="F163" s="31">
        <v>1</v>
      </c>
      <c r="G163" s="31"/>
      <c r="H163" s="31"/>
      <c r="I163" s="67"/>
      <c r="J163" s="67">
        <v>1</v>
      </c>
      <c r="K163" s="67"/>
      <c r="L163" s="67">
        <v>1</v>
      </c>
      <c r="M163" s="67"/>
      <c r="N163" s="67"/>
      <c r="O163" s="67"/>
      <c r="P163" s="89" t="s">
        <v>139</v>
      </c>
      <c r="Q163" s="89" t="s">
        <v>140</v>
      </c>
      <c r="R163" s="31">
        <f t="shared" si="5"/>
        <v>1</v>
      </c>
      <c r="S163" s="30"/>
    </row>
    <row r="164" spans="1:19" ht="21">
      <c r="A164" s="31">
        <v>156</v>
      </c>
      <c r="B164" s="31" t="s">
        <v>262</v>
      </c>
      <c r="C164" s="57" t="s">
        <v>247</v>
      </c>
      <c r="D164" s="31">
        <v>1</v>
      </c>
      <c r="E164" s="31"/>
      <c r="F164" s="31">
        <v>1</v>
      </c>
      <c r="G164" s="31"/>
      <c r="H164" s="31"/>
      <c r="I164" s="67"/>
      <c r="J164" s="67"/>
      <c r="K164" s="67">
        <v>1</v>
      </c>
      <c r="L164" s="67">
        <v>1</v>
      </c>
      <c r="M164" s="67"/>
      <c r="N164" s="67"/>
      <c r="O164" s="67"/>
      <c r="P164" s="89" t="s">
        <v>139</v>
      </c>
      <c r="Q164" s="89" t="s">
        <v>140</v>
      </c>
      <c r="R164" s="31">
        <f t="shared" si="5"/>
        <v>1</v>
      </c>
      <c r="S164" s="30"/>
    </row>
    <row r="165" spans="1:19" ht="21">
      <c r="A165" s="31">
        <v>157</v>
      </c>
      <c r="B165" s="31" t="s">
        <v>262</v>
      </c>
      <c r="C165" s="57" t="s">
        <v>248</v>
      </c>
      <c r="D165" s="31">
        <v>1</v>
      </c>
      <c r="E165" s="31"/>
      <c r="F165" s="31">
        <v>1</v>
      </c>
      <c r="G165" s="31"/>
      <c r="H165" s="31"/>
      <c r="I165" s="67"/>
      <c r="J165" s="67">
        <v>1</v>
      </c>
      <c r="K165" s="67"/>
      <c r="L165" s="67">
        <v>1</v>
      </c>
      <c r="M165" s="67"/>
      <c r="N165" s="67"/>
      <c r="O165" s="67"/>
      <c r="P165" s="89" t="s">
        <v>139</v>
      </c>
      <c r="Q165" s="89" t="s">
        <v>140</v>
      </c>
      <c r="R165" s="31">
        <f t="shared" si="5"/>
        <v>1</v>
      </c>
      <c r="S165" s="30"/>
    </row>
    <row r="166" spans="1:19" s="137" customFormat="1" ht="21">
      <c r="A166" s="31">
        <v>158</v>
      </c>
      <c r="B166" s="56" t="s">
        <v>262</v>
      </c>
      <c r="C166" s="138" t="s">
        <v>249</v>
      </c>
      <c r="D166" s="56">
        <v>1</v>
      </c>
      <c r="E166" s="56"/>
      <c r="F166" s="56"/>
      <c r="G166" s="56"/>
      <c r="H166" s="56">
        <v>1</v>
      </c>
      <c r="I166" s="146"/>
      <c r="J166" s="146">
        <v>1</v>
      </c>
      <c r="K166" s="146"/>
      <c r="L166" s="146">
        <v>1</v>
      </c>
      <c r="M166" s="146"/>
      <c r="N166" s="146"/>
      <c r="O166" s="146"/>
      <c r="P166" s="104" t="s">
        <v>139</v>
      </c>
      <c r="Q166" s="104" t="s">
        <v>140</v>
      </c>
      <c r="R166" s="31">
        <f t="shared" si="5"/>
        <v>1</v>
      </c>
      <c r="S166" s="139" t="s">
        <v>2</v>
      </c>
    </row>
    <row r="167" spans="1:19" s="137" customFormat="1" ht="21">
      <c r="A167" s="31">
        <v>159</v>
      </c>
      <c r="B167" s="56" t="s">
        <v>262</v>
      </c>
      <c r="C167" s="138" t="s">
        <v>250</v>
      </c>
      <c r="D167" s="56">
        <v>1</v>
      </c>
      <c r="E167" s="56"/>
      <c r="F167" s="56"/>
      <c r="G167" s="56"/>
      <c r="H167" s="56">
        <v>1</v>
      </c>
      <c r="I167" s="146"/>
      <c r="J167" s="146">
        <v>1</v>
      </c>
      <c r="K167" s="146"/>
      <c r="L167" s="146">
        <v>1</v>
      </c>
      <c r="M167" s="146"/>
      <c r="N167" s="146"/>
      <c r="O167" s="146"/>
      <c r="P167" s="104" t="s">
        <v>139</v>
      </c>
      <c r="Q167" s="104" t="s">
        <v>140</v>
      </c>
      <c r="R167" s="31">
        <f t="shared" si="5"/>
        <v>1</v>
      </c>
      <c r="S167" s="139" t="s">
        <v>2</v>
      </c>
    </row>
    <row r="168" spans="1:19" s="137" customFormat="1" ht="21">
      <c r="A168" s="728" t="s">
        <v>56</v>
      </c>
      <c r="B168" s="729"/>
      <c r="C168" s="730"/>
      <c r="D168" s="210">
        <f>SUM(D66:D167)</f>
        <v>102</v>
      </c>
      <c r="E168" s="210">
        <f>SUM(E66:E167)</f>
        <v>0</v>
      </c>
      <c r="F168" s="210">
        <f>SUM(F66:F167)</f>
        <v>92</v>
      </c>
      <c r="G168" s="210">
        <f>SUM(G66:G167)</f>
        <v>8</v>
      </c>
      <c r="H168" s="210">
        <f>SUM(H66:H167)</f>
        <v>6</v>
      </c>
      <c r="I168" s="210">
        <f>SUM(I66:I167)</f>
        <v>8</v>
      </c>
      <c r="J168" s="210">
        <f>SUM(J66:J167)</f>
        <v>82</v>
      </c>
      <c r="K168" s="210">
        <f>SUM(K66:K167)</f>
        <v>7.5</v>
      </c>
      <c r="L168" s="210">
        <f>SUM(L66:L167)</f>
        <v>77.5</v>
      </c>
      <c r="M168" s="210">
        <f>SUM(M66:M167)</f>
        <v>17</v>
      </c>
      <c r="N168" s="210">
        <f>SUM(N66:N167)</f>
        <v>3</v>
      </c>
      <c r="O168" s="210">
        <f>SUM(O66:O167)</f>
        <v>0</v>
      </c>
      <c r="P168" s="210"/>
      <c r="Q168" s="210"/>
      <c r="R168" s="210">
        <f>SUM(R66:R167)</f>
        <v>97.5</v>
      </c>
      <c r="S168" s="211"/>
    </row>
    <row r="169" spans="1:19" s="137" customFormat="1" ht="21">
      <c r="A169" s="744" t="s">
        <v>58</v>
      </c>
      <c r="B169" s="745"/>
      <c r="C169" s="745"/>
      <c r="D169" s="745"/>
      <c r="E169" s="745"/>
      <c r="F169" s="745"/>
      <c r="G169" s="745"/>
      <c r="H169" s="745"/>
      <c r="I169" s="745"/>
      <c r="J169" s="745"/>
      <c r="K169" s="745"/>
      <c r="L169" s="745"/>
      <c r="M169" s="745"/>
      <c r="N169" s="745"/>
      <c r="O169" s="745"/>
      <c r="P169" s="745"/>
      <c r="Q169" s="745"/>
      <c r="R169" s="745"/>
      <c r="S169" s="746"/>
    </row>
    <row r="170" spans="1:19" ht="21">
      <c r="A170" s="31">
        <v>160</v>
      </c>
      <c r="B170" s="31" t="s">
        <v>944</v>
      </c>
      <c r="C170" s="30" t="s">
        <v>264</v>
      </c>
      <c r="D170" s="31"/>
      <c r="E170" s="31">
        <v>1</v>
      </c>
      <c r="F170" s="31">
        <v>1</v>
      </c>
      <c r="G170" s="31"/>
      <c r="H170" s="31"/>
      <c r="I170" s="67"/>
      <c r="J170" s="67">
        <v>1</v>
      </c>
      <c r="K170" s="67"/>
      <c r="L170" s="67"/>
      <c r="M170" s="67">
        <v>1</v>
      </c>
      <c r="N170" s="67"/>
      <c r="O170" s="67"/>
      <c r="P170" s="89">
        <v>20607</v>
      </c>
      <c r="Q170" s="89">
        <v>20971</v>
      </c>
      <c r="R170" s="31">
        <f t="shared" si="5"/>
        <v>1</v>
      </c>
      <c r="S170" s="58"/>
    </row>
    <row r="171" spans="1:19" ht="21">
      <c r="A171" s="31">
        <v>161</v>
      </c>
      <c r="B171" s="31" t="s">
        <v>944</v>
      </c>
      <c r="C171" s="30" t="s">
        <v>265</v>
      </c>
      <c r="D171" s="31"/>
      <c r="E171" s="31">
        <v>1</v>
      </c>
      <c r="F171" s="31">
        <v>1</v>
      </c>
      <c r="G171" s="31"/>
      <c r="H171" s="31"/>
      <c r="I171" s="67"/>
      <c r="J171" s="67">
        <v>1</v>
      </c>
      <c r="K171" s="67"/>
      <c r="L171" s="67"/>
      <c r="M171" s="67"/>
      <c r="N171" s="67">
        <v>1</v>
      </c>
      <c r="O171" s="67"/>
      <c r="P171" s="89">
        <v>20607</v>
      </c>
      <c r="Q171" s="89">
        <v>20971</v>
      </c>
      <c r="R171" s="31">
        <f t="shared" si="5"/>
        <v>1</v>
      </c>
      <c r="S171" s="58"/>
    </row>
    <row r="172" spans="1:19" ht="21">
      <c r="A172" s="31">
        <v>162</v>
      </c>
      <c r="B172" s="31" t="s">
        <v>944</v>
      </c>
      <c r="C172" s="30" t="s">
        <v>266</v>
      </c>
      <c r="D172" s="31"/>
      <c r="E172" s="31">
        <v>1</v>
      </c>
      <c r="F172" s="31">
        <v>1</v>
      </c>
      <c r="G172" s="31"/>
      <c r="H172" s="31"/>
      <c r="I172" s="67"/>
      <c r="J172" s="67"/>
      <c r="K172" s="67">
        <v>1</v>
      </c>
      <c r="L172" s="67"/>
      <c r="M172" s="67">
        <v>1</v>
      </c>
      <c r="N172" s="67"/>
      <c r="O172" s="67"/>
      <c r="P172" s="89">
        <v>20607</v>
      </c>
      <c r="Q172" s="89">
        <v>20971</v>
      </c>
      <c r="R172" s="31">
        <f t="shared" si="5"/>
        <v>1</v>
      </c>
      <c r="S172" s="58"/>
    </row>
    <row r="173" spans="1:19" ht="21">
      <c r="A173" s="31">
        <v>163</v>
      </c>
      <c r="B173" s="31" t="s">
        <v>944</v>
      </c>
      <c r="C173" s="57" t="s">
        <v>267</v>
      </c>
      <c r="D173" s="31"/>
      <c r="E173" s="31">
        <v>1</v>
      </c>
      <c r="F173" s="31">
        <v>1</v>
      </c>
      <c r="G173" s="31"/>
      <c r="H173" s="31"/>
      <c r="I173" s="67"/>
      <c r="J173" s="67">
        <v>1</v>
      </c>
      <c r="K173" s="67"/>
      <c r="L173" s="67">
        <v>1</v>
      </c>
      <c r="M173" s="67"/>
      <c r="N173" s="67"/>
      <c r="O173" s="67"/>
      <c r="P173" s="89">
        <v>20607</v>
      </c>
      <c r="Q173" s="89">
        <v>20971</v>
      </c>
      <c r="R173" s="31">
        <f t="shared" si="5"/>
        <v>1</v>
      </c>
      <c r="S173" s="58"/>
    </row>
    <row r="174" spans="1:19" ht="21">
      <c r="A174" s="31">
        <v>164</v>
      </c>
      <c r="B174" s="31" t="s">
        <v>944</v>
      </c>
      <c r="C174" s="58" t="s">
        <v>268</v>
      </c>
      <c r="D174" s="31"/>
      <c r="E174" s="31">
        <v>1</v>
      </c>
      <c r="F174" s="31">
        <v>1</v>
      </c>
      <c r="G174" s="31"/>
      <c r="H174" s="31"/>
      <c r="I174" s="67"/>
      <c r="J174" s="67">
        <v>1</v>
      </c>
      <c r="K174" s="67"/>
      <c r="L174" s="67">
        <v>1</v>
      </c>
      <c r="M174" s="67"/>
      <c r="N174" s="67"/>
      <c r="O174" s="67"/>
      <c r="P174" s="89">
        <v>20607</v>
      </c>
      <c r="Q174" s="89">
        <v>20971</v>
      </c>
      <c r="R174" s="31">
        <f t="shared" si="5"/>
        <v>1</v>
      </c>
      <c r="S174" s="58"/>
    </row>
    <row r="175" spans="1:19" ht="21">
      <c r="A175" s="31">
        <v>165</v>
      </c>
      <c r="B175" s="31" t="s">
        <v>944</v>
      </c>
      <c r="C175" s="58" t="s">
        <v>269</v>
      </c>
      <c r="D175" s="31"/>
      <c r="E175" s="31">
        <v>1</v>
      </c>
      <c r="F175" s="31">
        <v>1</v>
      </c>
      <c r="G175" s="31"/>
      <c r="H175" s="31"/>
      <c r="I175" s="67">
        <v>1</v>
      </c>
      <c r="J175" s="67"/>
      <c r="K175" s="67"/>
      <c r="L175" s="67">
        <v>1</v>
      </c>
      <c r="M175" s="67"/>
      <c r="N175" s="67"/>
      <c r="O175" s="67"/>
      <c r="P175" s="89">
        <v>20607</v>
      </c>
      <c r="Q175" s="89">
        <v>20971</v>
      </c>
      <c r="R175" s="31">
        <f t="shared" si="5"/>
        <v>1</v>
      </c>
      <c r="S175" s="58"/>
    </row>
    <row r="176" spans="1:19" ht="21">
      <c r="A176" s="31">
        <v>166</v>
      </c>
      <c r="B176" s="31" t="s">
        <v>944</v>
      </c>
      <c r="C176" s="58" t="s">
        <v>270</v>
      </c>
      <c r="D176" s="31"/>
      <c r="E176" s="31">
        <v>1</v>
      </c>
      <c r="F176" s="31">
        <v>1</v>
      </c>
      <c r="G176" s="31"/>
      <c r="H176" s="31"/>
      <c r="I176" s="67"/>
      <c r="J176" s="67">
        <v>1</v>
      </c>
      <c r="K176" s="67"/>
      <c r="L176" s="67">
        <v>1</v>
      </c>
      <c r="M176" s="67"/>
      <c r="N176" s="67"/>
      <c r="O176" s="67"/>
      <c r="P176" s="89">
        <v>20607</v>
      </c>
      <c r="Q176" s="89">
        <v>20971</v>
      </c>
      <c r="R176" s="31">
        <f t="shared" si="5"/>
        <v>1</v>
      </c>
      <c r="S176" s="58"/>
    </row>
    <row r="177" spans="1:19" ht="21">
      <c r="A177" s="31">
        <v>167</v>
      </c>
      <c r="B177" s="31" t="s">
        <v>944</v>
      </c>
      <c r="C177" s="58" t="s">
        <v>271</v>
      </c>
      <c r="D177" s="31"/>
      <c r="E177" s="31">
        <v>1</v>
      </c>
      <c r="F177" s="31">
        <v>1</v>
      </c>
      <c r="G177" s="31"/>
      <c r="H177" s="31"/>
      <c r="I177" s="67"/>
      <c r="J177" s="67">
        <v>1</v>
      </c>
      <c r="K177" s="67"/>
      <c r="L177" s="67">
        <v>1</v>
      </c>
      <c r="M177" s="67"/>
      <c r="N177" s="67"/>
      <c r="O177" s="67"/>
      <c r="P177" s="89">
        <v>20607</v>
      </c>
      <c r="Q177" s="89">
        <v>20971</v>
      </c>
      <c r="R177" s="31">
        <f t="shared" si="5"/>
        <v>1</v>
      </c>
      <c r="S177" s="58"/>
    </row>
    <row r="178" spans="1:19" ht="21">
      <c r="A178" s="31">
        <v>168</v>
      </c>
      <c r="B178" s="31" t="s">
        <v>944</v>
      </c>
      <c r="C178" s="58" t="s">
        <v>272</v>
      </c>
      <c r="D178" s="31"/>
      <c r="E178" s="31">
        <v>1</v>
      </c>
      <c r="F178" s="31">
        <v>1</v>
      </c>
      <c r="G178" s="31"/>
      <c r="H178" s="31"/>
      <c r="I178" s="67"/>
      <c r="J178" s="67">
        <v>1</v>
      </c>
      <c r="K178" s="67"/>
      <c r="L178" s="67">
        <v>1</v>
      </c>
      <c r="M178" s="67"/>
      <c r="N178" s="67"/>
      <c r="O178" s="67"/>
      <c r="P178" s="89">
        <v>20607</v>
      </c>
      <c r="Q178" s="89">
        <v>20971</v>
      </c>
      <c r="R178" s="31">
        <f t="shared" si="5"/>
        <v>1</v>
      </c>
      <c r="S178" s="58"/>
    </row>
    <row r="179" spans="1:19" ht="21">
      <c r="A179" s="31">
        <v>169</v>
      </c>
      <c r="B179" s="31" t="s">
        <v>944</v>
      </c>
      <c r="C179" s="58" t="s">
        <v>273</v>
      </c>
      <c r="D179" s="31"/>
      <c r="E179" s="31">
        <v>1</v>
      </c>
      <c r="F179" s="31">
        <v>1</v>
      </c>
      <c r="G179" s="31"/>
      <c r="H179" s="31"/>
      <c r="I179" s="67"/>
      <c r="J179" s="67">
        <v>1</v>
      </c>
      <c r="K179" s="67"/>
      <c r="L179" s="67">
        <v>1</v>
      </c>
      <c r="M179" s="67"/>
      <c r="N179" s="67"/>
      <c r="O179" s="67"/>
      <c r="P179" s="89">
        <v>20607</v>
      </c>
      <c r="Q179" s="89">
        <v>20971</v>
      </c>
      <c r="R179" s="31">
        <f t="shared" si="5"/>
        <v>1</v>
      </c>
      <c r="S179" s="58"/>
    </row>
    <row r="180" spans="1:19" ht="21">
      <c r="A180" s="31">
        <v>170</v>
      </c>
      <c r="B180" s="31" t="s">
        <v>944</v>
      </c>
      <c r="C180" s="58" t="s">
        <v>274</v>
      </c>
      <c r="D180" s="31"/>
      <c r="E180" s="31">
        <v>1</v>
      </c>
      <c r="F180" s="31">
        <v>1</v>
      </c>
      <c r="G180" s="31"/>
      <c r="H180" s="31"/>
      <c r="I180" s="67"/>
      <c r="J180" s="67">
        <v>1</v>
      </c>
      <c r="K180" s="67"/>
      <c r="L180" s="67"/>
      <c r="M180" s="67">
        <v>1</v>
      </c>
      <c r="N180" s="67"/>
      <c r="O180" s="67"/>
      <c r="P180" s="89">
        <v>20607</v>
      </c>
      <c r="Q180" s="89">
        <v>20971</v>
      </c>
      <c r="R180" s="31">
        <f t="shared" si="5"/>
        <v>1</v>
      </c>
      <c r="S180" s="58"/>
    </row>
    <row r="181" spans="1:19" ht="21">
      <c r="A181" s="31">
        <v>171</v>
      </c>
      <c r="B181" s="31" t="s">
        <v>944</v>
      </c>
      <c r="C181" s="58" t="s">
        <v>275</v>
      </c>
      <c r="D181" s="31"/>
      <c r="E181" s="31">
        <v>1</v>
      </c>
      <c r="F181" s="31">
        <v>1</v>
      </c>
      <c r="G181" s="31"/>
      <c r="H181" s="31"/>
      <c r="I181" s="67"/>
      <c r="J181" s="67">
        <v>1</v>
      </c>
      <c r="K181" s="67"/>
      <c r="L181" s="67">
        <v>1</v>
      </c>
      <c r="M181" s="67"/>
      <c r="N181" s="67"/>
      <c r="O181" s="67"/>
      <c r="P181" s="89">
        <v>20607</v>
      </c>
      <c r="Q181" s="89">
        <v>20971</v>
      </c>
      <c r="R181" s="31">
        <f t="shared" si="5"/>
        <v>1</v>
      </c>
      <c r="S181" s="58"/>
    </row>
    <row r="182" spans="1:19" ht="21">
      <c r="A182" s="31">
        <v>172</v>
      </c>
      <c r="B182" s="31" t="s">
        <v>944</v>
      </c>
      <c r="C182" s="58" t="s">
        <v>276</v>
      </c>
      <c r="D182" s="31"/>
      <c r="E182" s="31">
        <v>1</v>
      </c>
      <c r="F182" s="31"/>
      <c r="G182" s="31">
        <v>1</v>
      </c>
      <c r="H182" s="31"/>
      <c r="I182" s="67">
        <v>1</v>
      </c>
      <c r="J182" s="67"/>
      <c r="K182" s="67"/>
      <c r="L182" s="67">
        <v>1</v>
      </c>
      <c r="M182" s="67"/>
      <c r="N182" s="67"/>
      <c r="O182" s="67"/>
      <c r="P182" s="89">
        <v>20607</v>
      </c>
      <c r="Q182" s="89">
        <v>20971</v>
      </c>
      <c r="R182" s="31">
        <f t="shared" si="5"/>
        <v>1</v>
      </c>
      <c r="S182" s="58"/>
    </row>
    <row r="183" spans="1:19" ht="21">
      <c r="A183" s="31">
        <v>173</v>
      </c>
      <c r="B183" s="31" t="s">
        <v>944</v>
      </c>
      <c r="C183" s="58" t="s">
        <v>1094</v>
      </c>
      <c r="D183" s="31"/>
      <c r="E183" s="31">
        <v>1</v>
      </c>
      <c r="F183" s="31"/>
      <c r="G183" s="31">
        <v>1</v>
      </c>
      <c r="H183" s="31"/>
      <c r="I183" s="67">
        <v>1</v>
      </c>
      <c r="J183" s="67"/>
      <c r="K183" s="67"/>
      <c r="L183" s="67">
        <v>1</v>
      </c>
      <c r="M183" s="67"/>
      <c r="N183" s="67"/>
      <c r="O183" s="67"/>
      <c r="P183" s="89">
        <v>20609</v>
      </c>
      <c r="Q183" s="89">
        <v>20971</v>
      </c>
      <c r="R183" s="31">
        <f t="shared" si="5"/>
        <v>1</v>
      </c>
      <c r="S183" s="58"/>
    </row>
    <row r="184" spans="1:19" s="137" customFormat="1" ht="21">
      <c r="A184" s="31">
        <v>174</v>
      </c>
      <c r="B184" s="56" t="s">
        <v>944</v>
      </c>
      <c r="C184" s="147" t="s">
        <v>277</v>
      </c>
      <c r="D184" s="56"/>
      <c r="E184" s="56">
        <v>1</v>
      </c>
      <c r="F184" s="56">
        <v>1</v>
      </c>
      <c r="G184" s="56"/>
      <c r="H184" s="56">
        <v>1</v>
      </c>
      <c r="I184" s="146"/>
      <c r="J184" s="146">
        <v>1</v>
      </c>
      <c r="K184" s="146"/>
      <c r="L184" s="146">
        <v>1</v>
      </c>
      <c r="M184" s="146"/>
      <c r="N184" s="146"/>
      <c r="O184" s="146"/>
      <c r="P184" s="104">
        <v>20607</v>
      </c>
      <c r="Q184" s="104">
        <v>20971</v>
      </c>
      <c r="R184" s="31">
        <f t="shared" si="5"/>
        <v>1</v>
      </c>
      <c r="S184" s="147" t="s">
        <v>278</v>
      </c>
    </row>
    <row r="185" spans="1:19" s="137" customFormat="1" ht="21">
      <c r="A185" s="31">
        <v>175</v>
      </c>
      <c r="B185" s="56" t="s">
        <v>944</v>
      </c>
      <c r="C185" s="147" t="s">
        <v>1093</v>
      </c>
      <c r="D185" s="56"/>
      <c r="E185" s="56">
        <v>1</v>
      </c>
      <c r="F185" s="56">
        <v>1</v>
      </c>
      <c r="G185" s="56"/>
      <c r="H185" s="56"/>
      <c r="I185" s="146"/>
      <c r="J185" s="146">
        <v>1</v>
      </c>
      <c r="K185" s="146"/>
      <c r="L185" s="146">
        <v>1</v>
      </c>
      <c r="M185" s="146"/>
      <c r="N185" s="146"/>
      <c r="O185" s="146"/>
      <c r="P185" s="104">
        <v>20607</v>
      </c>
      <c r="Q185" s="104">
        <v>20971</v>
      </c>
      <c r="R185" s="31">
        <f t="shared" si="5"/>
        <v>1</v>
      </c>
      <c r="S185" s="147"/>
    </row>
    <row r="186" spans="1:19" s="137" customFormat="1" ht="21">
      <c r="A186" s="31">
        <v>176</v>
      </c>
      <c r="B186" s="56" t="s">
        <v>944</v>
      </c>
      <c r="C186" s="147" t="s">
        <v>279</v>
      </c>
      <c r="D186" s="56"/>
      <c r="E186" s="56">
        <v>1</v>
      </c>
      <c r="F186" s="56"/>
      <c r="G186" s="56">
        <v>1</v>
      </c>
      <c r="H186" s="56"/>
      <c r="I186" s="146"/>
      <c r="J186" s="146">
        <v>1</v>
      </c>
      <c r="K186" s="146"/>
      <c r="L186" s="146">
        <v>1</v>
      </c>
      <c r="M186" s="146"/>
      <c r="N186" s="146"/>
      <c r="O186" s="146"/>
      <c r="P186" s="104">
        <v>20607</v>
      </c>
      <c r="Q186" s="104">
        <v>20971</v>
      </c>
      <c r="R186" s="31">
        <f t="shared" si="5"/>
        <v>1</v>
      </c>
      <c r="S186" s="147"/>
    </row>
    <row r="187" spans="1:19" s="137" customFormat="1" ht="21">
      <c r="A187" s="31">
        <v>177</v>
      </c>
      <c r="B187" s="56" t="s">
        <v>944</v>
      </c>
      <c r="C187" s="147" t="s">
        <v>280</v>
      </c>
      <c r="D187" s="56"/>
      <c r="E187" s="56">
        <v>1</v>
      </c>
      <c r="F187" s="56">
        <v>1</v>
      </c>
      <c r="G187" s="56"/>
      <c r="H187" s="56">
        <v>1</v>
      </c>
      <c r="I187" s="146"/>
      <c r="J187" s="146">
        <v>1</v>
      </c>
      <c r="K187" s="146"/>
      <c r="L187" s="146">
        <v>1</v>
      </c>
      <c r="M187" s="146"/>
      <c r="N187" s="146"/>
      <c r="O187" s="146"/>
      <c r="P187" s="104">
        <v>20607</v>
      </c>
      <c r="Q187" s="104">
        <v>20971</v>
      </c>
      <c r="R187" s="31">
        <f t="shared" si="5"/>
        <v>1</v>
      </c>
      <c r="S187" s="147" t="s">
        <v>281</v>
      </c>
    </row>
    <row r="188" spans="1:19" s="137" customFormat="1" ht="21">
      <c r="A188" s="31">
        <v>178</v>
      </c>
      <c r="B188" s="56" t="s">
        <v>944</v>
      </c>
      <c r="C188" s="147" t="s">
        <v>282</v>
      </c>
      <c r="D188" s="56"/>
      <c r="E188" s="56">
        <v>1</v>
      </c>
      <c r="F188" s="56">
        <v>1</v>
      </c>
      <c r="G188" s="56"/>
      <c r="H188" s="56"/>
      <c r="I188" s="146"/>
      <c r="J188" s="146">
        <v>1</v>
      </c>
      <c r="K188" s="146"/>
      <c r="L188" s="146">
        <v>1</v>
      </c>
      <c r="M188" s="146"/>
      <c r="N188" s="146"/>
      <c r="O188" s="146"/>
      <c r="P188" s="104">
        <v>20607</v>
      </c>
      <c r="Q188" s="104">
        <v>20971</v>
      </c>
      <c r="R188" s="31">
        <f t="shared" si="5"/>
        <v>1</v>
      </c>
      <c r="S188" s="147"/>
    </row>
    <row r="189" spans="1:19" s="137" customFormat="1" ht="21">
      <c r="A189" s="31">
        <v>179</v>
      </c>
      <c r="B189" s="56" t="s">
        <v>944</v>
      </c>
      <c r="C189" s="147" t="s">
        <v>283</v>
      </c>
      <c r="D189" s="56"/>
      <c r="E189" s="56">
        <v>1</v>
      </c>
      <c r="F189" s="56">
        <v>1</v>
      </c>
      <c r="G189" s="56"/>
      <c r="H189" s="125"/>
      <c r="I189" s="146"/>
      <c r="J189" s="146">
        <v>1</v>
      </c>
      <c r="K189" s="146"/>
      <c r="L189" s="146">
        <v>1</v>
      </c>
      <c r="M189" s="146"/>
      <c r="N189" s="146"/>
      <c r="O189" s="146"/>
      <c r="P189" s="104">
        <v>20637</v>
      </c>
      <c r="Q189" s="104">
        <v>20971</v>
      </c>
      <c r="R189" s="31">
        <f t="shared" si="5"/>
        <v>1</v>
      </c>
      <c r="S189" s="147" t="s">
        <v>284</v>
      </c>
    </row>
    <row r="190" spans="1:19" s="137" customFormat="1" ht="21">
      <c r="A190" s="31">
        <v>180</v>
      </c>
      <c r="B190" s="56" t="s">
        <v>944</v>
      </c>
      <c r="C190" s="147" t="s">
        <v>285</v>
      </c>
      <c r="D190" s="56"/>
      <c r="E190" s="56">
        <v>1</v>
      </c>
      <c r="F190" s="56"/>
      <c r="G190" s="56">
        <v>1</v>
      </c>
      <c r="H190" s="56"/>
      <c r="I190" s="146">
        <v>1</v>
      </c>
      <c r="J190" s="146"/>
      <c r="K190" s="146"/>
      <c r="L190" s="146">
        <v>1</v>
      </c>
      <c r="M190" s="146"/>
      <c r="N190" s="146"/>
      <c r="O190" s="146"/>
      <c r="P190" s="104">
        <v>20770</v>
      </c>
      <c r="Q190" s="104">
        <v>20949</v>
      </c>
      <c r="R190" s="31">
        <f t="shared" si="5"/>
        <v>1</v>
      </c>
      <c r="S190" s="139" t="s">
        <v>286</v>
      </c>
    </row>
    <row r="191" spans="1:20" ht="21">
      <c r="A191" s="31">
        <v>181</v>
      </c>
      <c r="B191" s="31" t="s">
        <v>476</v>
      </c>
      <c r="C191" s="30" t="s">
        <v>289</v>
      </c>
      <c r="D191" s="31">
        <v>1</v>
      </c>
      <c r="E191" s="31"/>
      <c r="F191" s="31">
        <v>1</v>
      </c>
      <c r="G191" s="31"/>
      <c r="H191" s="31"/>
      <c r="I191" s="67"/>
      <c r="J191" s="67">
        <v>1</v>
      </c>
      <c r="K191" s="67"/>
      <c r="L191" s="67"/>
      <c r="M191" s="67">
        <v>1</v>
      </c>
      <c r="N191" s="67"/>
      <c r="O191" s="67"/>
      <c r="P191" s="89">
        <v>20607</v>
      </c>
      <c r="Q191" s="89">
        <v>20971</v>
      </c>
      <c r="R191" s="31">
        <f t="shared" si="5"/>
        <v>1</v>
      </c>
      <c r="S191" s="58"/>
      <c r="T191" s="23" t="s">
        <v>288</v>
      </c>
    </row>
    <row r="192" spans="1:20" ht="21">
      <c r="A192" s="31">
        <v>182</v>
      </c>
      <c r="B192" s="31" t="s">
        <v>476</v>
      </c>
      <c r="C192" s="30" t="s">
        <v>290</v>
      </c>
      <c r="D192" s="31">
        <v>1</v>
      </c>
      <c r="E192" s="31"/>
      <c r="F192" s="31">
        <v>1</v>
      </c>
      <c r="G192" s="31"/>
      <c r="H192" s="31"/>
      <c r="I192" s="67"/>
      <c r="J192" s="67">
        <v>1</v>
      </c>
      <c r="K192" s="67"/>
      <c r="L192" s="67"/>
      <c r="M192" s="67"/>
      <c r="N192" s="67">
        <v>1</v>
      </c>
      <c r="O192" s="67"/>
      <c r="P192" s="89">
        <v>20607</v>
      </c>
      <c r="Q192" s="89">
        <v>20971</v>
      </c>
      <c r="R192" s="31">
        <f t="shared" si="5"/>
        <v>1</v>
      </c>
      <c r="S192" s="58"/>
      <c r="T192" s="23" t="s">
        <v>288</v>
      </c>
    </row>
    <row r="193" spans="1:20" ht="21">
      <c r="A193" s="31">
        <v>183</v>
      </c>
      <c r="B193" s="31" t="s">
        <v>476</v>
      </c>
      <c r="C193" s="30" t="s">
        <v>291</v>
      </c>
      <c r="D193" s="31">
        <v>1</v>
      </c>
      <c r="E193" s="31"/>
      <c r="F193" s="31">
        <v>1</v>
      </c>
      <c r="G193" s="31"/>
      <c r="H193" s="31"/>
      <c r="I193" s="67"/>
      <c r="J193" s="67">
        <v>1</v>
      </c>
      <c r="K193" s="67"/>
      <c r="L193" s="67"/>
      <c r="M193" s="67">
        <v>1</v>
      </c>
      <c r="N193" s="67"/>
      <c r="O193" s="67"/>
      <c r="P193" s="89">
        <v>20607</v>
      </c>
      <c r="Q193" s="89">
        <v>20971</v>
      </c>
      <c r="R193" s="31">
        <f t="shared" si="5"/>
        <v>1</v>
      </c>
      <c r="S193" s="58"/>
      <c r="T193" s="23" t="s">
        <v>288</v>
      </c>
    </row>
    <row r="194" spans="1:20" ht="21">
      <c r="A194" s="31">
        <v>184</v>
      </c>
      <c r="B194" s="31" t="s">
        <v>476</v>
      </c>
      <c r="C194" s="30" t="s">
        <v>292</v>
      </c>
      <c r="D194" s="31">
        <v>1</v>
      </c>
      <c r="E194" s="31"/>
      <c r="F194" s="31">
        <v>1</v>
      </c>
      <c r="G194" s="31"/>
      <c r="H194" s="31"/>
      <c r="I194" s="67"/>
      <c r="J194" s="67">
        <v>1</v>
      </c>
      <c r="K194" s="67"/>
      <c r="L194" s="67"/>
      <c r="M194" s="67">
        <v>1</v>
      </c>
      <c r="N194" s="67"/>
      <c r="O194" s="67"/>
      <c r="P194" s="89">
        <v>20607</v>
      </c>
      <c r="Q194" s="89">
        <v>20971</v>
      </c>
      <c r="R194" s="31">
        <f t="shared" si="5"/>
        <v>1</v>
      </c>
      <c r="S194" s="58"/>
      <c r="T194" s="23" t="s">
        <v>288</v>
      </c>
    </row>
    <row r="195" spans="1:20" ht="21">
      <c r="A195" s="31">
        <v>185</v>
      </c>
      <c r="B195" s="31" t="s">
        <v>476</v>
      </c>
      <c r="C195" s="30" t="s">
        <v>293</v>
      </c>
      <c r="D195" s="31">
        <v>1</v>
      </c>
      <c r="E195" s="31"/>
      <c r="F195" s="31"/>
      <c r="G195" s="31">
        <v>1</v>
      </c>
      <c r="H195" s="31"/>
      <c r="I195" s="67">
        <v>1</v>
      </c>
      <c r="J195" s="67"/>
      <c r="K195" s="67"/>
      <c r="L195" s="67">
        <v>1</v>
      </c>
      <c r="M195" s="67"/>
      <c r="N195" s="67"/>
      <c r="O195" s="67"/>
      <c r="P195" s="89">
        <v>20607</v>
      </c>
      <c r="Q195" s="89">
        <v>20971</v>
      </c>
      <c r="R195" s="31">
        <f t="shared" si="5"/>
        <v>1</v>
      </c>
      <c r="S195" s="58"/>
      <c r="T195" s="23" t="s">
        <v>288</v>
      </c>
    </row>
    <row r="196" spans="1:20" ht="21">
      <c r="A196" s="31">
        <v>186</v>
      </c>
      <c r="B196" s="31" t="s">
        <v>476</v>
      </c>
      <c r="C196" s="30" t="s">
        <v>294</v>
      </c>
      <c r="D196" s="31">
        <v>1</v>
      </c>
      <c r="E196" s="31"/>
      <c r="F196" s="31">
        <v>1</v>
      </c>
      <c r="G196" s="31"/>
      <c r="H196" s="31"/>
      <c r="I196" s="67"/>
      <c r="J196" s="67">
        <v>1</v>
      </c>
      <c r="K196" s="67"/>
      <c r="L196" s="67">
        <v>1</v>
      </c>
      <c r="M196" s="67"/>
      <c r="N196" s="67"/>
      <c r="O196" s="67"/>
      <c r="P196" s="89">
        <v>20607</v>
      </c>
      <c r="Q196" s="89">
        <v>20971</v>
      </c>
      <c r="R196" s="31">
        <f t="shared" si="5"/>
        <v>1</v>
      </c>
      <c r="S196" s="58"/>
      <c r="T196" s="23" t="s">
        <v>288</v>
      </c>
    </row>
    <row r="197" spans="1:20" ht="21">
      <c r="A197" s="31">
        <v>187</v>
      </c>
      <c r="B197" s="31" t="s">
        <v>476</v>
      </c>
      <c r="C197" s="30" t="s">
        <v>295</v>
      </c>
      <c r="D197" s="31">
        <v>1</v>
      </c>
      <c r="E197" s="31"/>
      <c r="F197" s="31">
        <v>1</v>
      </c>
      <c r="G197" s="31"/>
      <c r="H197" s="31"/>
      <c r="I197" s="67"/>
      <c r="J197" s="67">
        <v>1</v>
      </c>
      <c r="K197" s="67"/>
      <c r="L197" s="67">
        <v>1</v>
      </c>
      <c r="M197" s="67"/>
      <c r="N197" s="67"/>
      <c r="O197" s="67"/>
      <c r="P197" s="89">
        <v>20607</v>
      </c>
      <c r="Q197" s="89">
        <v>20971</v>
      </c>
      <c r="R197" s="31">
        <f t="shared" si="5"/>
        <v>1</v>
      </c>
      <c r="S197" s="58"/>
      <c r="T197" s="23" t="s">
        <v>288</v>
      </c>
    </row>
    <row r="198" spans="1:20" ht="21">
      <c r="A198" s="31">
        <v>188</v>
      </c>
      <c r="B198" s="31" t="s">
        <v>476</v>
      </c>
      <c r="C198" s="30" t="s">
        <v>296</v>
      </c>
      <c r="D198" s="31">
        <v>1</v>
      </c>
      <c r="E198" s="31"/>
      <c r="F198" s="31">
        <v>1</v>
      </c>
      <c r="G198" s="31"/>
      <c r="H198" s="31"/>
      <c r="I198" s="67"/>
      <c r="J198" s="67">
        <v>1</v>
      </c>
      <c r="K198" s="67"/>
      <c r="L198" s="67">
        <v>1</v>
      </c>
      <c r="M198" s="67"/>
      <c r="N198" s="67"/>
      <c r="O198" s="67"/>
      <c r="P198" s="89">
        <v>20607</v>
      </c>
      <c r="Q198" s="89">
        <v>20971</v>
      </c>
      <c r="R198" s="31">
        <f t="shared" si="5"/>
        <v>1</v>
      </c>
      <c r="S198" s="58"/>
      <c r="T198" s="23" t="s">
        <v>288</v>
      </c>
    </row>
    <row r="199" spans="1:20" ht="21">
      <c r="A199" s="31">
        <v>189</v>
      </c>
      <c r="B199" s="31" t="s">
        <v>476</v>
      </c>
      <c r="C199" s="30" t="s">
        <v>297</v>
      </c>
      <c r="D199" s="31">
        <v>1</v>
      </c>
      <c r="E199" s="31"/>
      <c r="F199" s="31">
        <v>1</v>
      </c>
      <c r="G199" s="31"/>
      <c r="H199" s="31"/>
      <c r="I199" s="67"/>
      <c r="J199" s="67">
        <v>1</v>
      </c>
      <c r="K199" s="67"/>
      <c r="L199" s="67">
        <v>1</v>
      </c>
      <c r="M199" s="67"/>
      <c r="N199" s="67"/>
      <c r="O199" s="67"/>
      <c r="P199" s="89">
        <v>20607</v>
      </c>
      <c r="Q199" s="89">
        <v>20971</v>
      </c>
      <c r="R199" s="31">
        <f t="shared" si="5"/>
        <v>1</v>
      </c>
      <c r="S199" s="58"/>
      <c r="T199" s="23" t="s">
        <v>288</v>
      </c>
    </row>
    <row r="200" spans="1:20" s="137" customFormat="1" ht="21">
      <c r="A200" s="56">
        <v>190</v>
      </c>
      <c r="B200" s="56" t="s">
        <v>476</v>
      </c>
      <c r="C200" s="139" t="s">
        <v>1153</v>
      </c>
      <c r="D200" s="56">
        <v>1</v>
      </c>
      <c r="E200" s="56"/>
      <c r="F200" s="56">
        <v>1</v>
      </c>
      <c r="G200" s="56"/>
      <c r="H200" s="56"/>
      <c r="I200" s="146"/>
      <c r="J200" s="146"/>
      <c r="K200" s="146">
        <v>0</v>
      </c>
      <c r="L200" s="146">
        <v>0</v>
      </c>
      <c r="M200" s="146"/>
      <c r="N200" s="146"/>
      <c r="O200" s="146"/>
      <c r="P200" s="104">
        <v>20637</v>
      </c>
      <c r="Q200" s="104">
        <v>20728</v>
      </c>
      <c r="R200" s="56">
        <f t="shared" si="5"/>
        <v>0</v>
      </c>
      <c r="S200" s="147" t="s">
        <v>299</v>
      </c>
      <c r="T200" s="137" t="s">
        <v>288</v>
      </c>
    </row>
    <row r="201" spans="1:20" ht="21">
      <c r="A201" s="31">
        <v>191</v>
      </c>
      <c r="B201" s="31" t="s">
        <v>476</v>
      </c>
      <c r="C201" s="30" t="s">
        <v>301</v>
      </c>
      <c r="D201" s="31"/>
      <c r="E201" s="31">
        <v>1</v>
      </c>
      <c r="F201" s="31">
        <v>1</v>
      </c>
      <c r="G201" s="31"/>
      <c r="H201" s="31"/>
      <c r="I201" s="67"/>
      <c r="J201" s="67">
        <v>1</v>
      </c>
      <c r="K201" s="67"/>
      <c r="L201" s="67"/>
      <c r="M201" s="67">
        <v>1</v>
      </c>
      <c r="N201" s="67"/>
      <c r="O201" s="67"/>
      <c r="P201" s="89">
        <v>20607</v>
      </c>
      <c r="Q201" s="89">
        <v>20971</v>
      </c>
      <c r="R201" s="31">
        <f t="shared" si="5"/>
        <v>1</v>
      </c>
      <c r="S201" s="58"/>
      <c r="T201" s="105" t="s">
        <v>300</v>
      </c>
    </row>
    <row r="202" spans="1:20" ht="21">
      <c r="A202" s="31">
        <v>192</v>
      </c>
      <c r="B202" s="31" t="s">
        <v>476</v>
      </c>
      <c r="C202" s="30" t="s">
        <v>302</v>
      </c>
      <c r="D202" s="31"/>
      <c r="E202" s="31">
        <v>1</v>
      </c>
      <c r="F202" s="31">
        <v>1</v>
      </c>
      <c r="G202" s="31"/>
      <c r="H202" s="31"/>
      <c r="I202" s="67"/>
      <c r="J202" s="67">
        <v>1</v>
      </c>
      <c r="K202" s="67"/>
      <c r="L202" s="67">
        <v>1</v>
      </c>
      <c r="M202" s="67"/>
      <c r="N202" s="67"/>
      <c r="O202" s="67"/>
      <c r="P202" s="89">
        <v>20607</v>
      </c>
      <c r="Q202" s="89">
        <v>20971</v>
      </c>
      <c r="R202" s="31">
        <f t="shared" si="5"/>
        <v>1</v>
      </c>
      <c r="S202" s="58"/>
      <c r="T202" s="105" t="s">
        <v>300</v>
      </c>
    </row>
    <row r="203" spans="1:20" ht="21">
      <c r="A203" s="31">
        <v>193</v>
      </c>
      <c r="B203" s="31" t="s">
        <v>476</v>
      </c>
      <c r="C203" s="30" t="s">
        <v>303</v>
      </c>
      <c r="D203" s="31"/>
      <c r="E203" s="31">
        <v>1</v>
      </c>
      <c r="F203" s="31">
        <v>1</v>
      </c>
      <c r="G203" s="31"/>
      <c r="H203" s="31">
        <v>1</v>
      </c>
      <c r="I203" s="67"/>
      <c r="J203" s="67">
        <v>1</v>
      </c>
      <c r="K203" s="67"/>
      <c r="L203" s="67"/>
      <c r="M203" s="67">
        <v>1</v>
      </c>
      <c r="N203" s="67"/>
      <c r="O203" s="67"/>
      <c r="P203" s="89">
        <v>20607</v>
      </c>
      <c r="Q203" s="89">
        <v>20971</v>
      </c>
      <c r="R203" s="31">
        <f t="shared" si="5"/>
        <v>1</v>
      </c>
      <c r="S203" s="58" t="s">
        <v>304</v>
      </c>
      <c r="T203" s="105" t="s">
        <v>300</v>
      </c>
    </row>
    <row r="204" spans="1:20" ht="21">
      <c r="A204" s="31">
        <v>194</v>
      </c>
      <c r="B204" s="31" t="s">
        <v>476</v>
      </c>
      <c r="C204" s="30" t="s">
        <v>305</v>
      </c>
      <c r="D204" s="31"/>
      <c r="E204" s="31">
        <v>1</v>
      </c>
      <c r="F204" s="31">
        <v>1</v>
      </c>
      <c r="G204" s="31"/>
      <c r="H204" s="31"/>
      <c r="I204" s="67"/>
      <c r="J204" s="67">
        <v>1</v>
      </c>
      <c r="K204" s="67"/>
      <c r="L204" s="67"/>
      <c r="M204" s="67">
        <v>1</v>
      </c>
      <c r="N204" s="67"/>
      <c r="O204" s="67"/>
      <c r="P204" s="89">
        <v>20607</v>
      </c>
      <c r="Q204" s="89">
        <v>20971</v>
      </c>
      <c r="R204" s="31">
        <f aca="true" t="shared" si="6" ref="R204:R269">SUM(I204:N204)/2</f>
        <v>1</v>
      </c>
      <c r="S204" s="58"/>
      <c r="T204" s="105" t="s">
        <v>300</v>
      </c>
    </row>
    <row r="205" spans="1:20" ht="21">
      <c r="A205" s="31">
        <v>195</v>
      </c>
      <c r="B205" s="31" t="s">
        <v>476</v>
      </c>
      <c r="C205" s="30" t="s">
        <v>306</v>
      </c>
      <c r="D205" s="31"/>
      <c r="E205" s="31">
        <v>1</v>
      </c>
      <c r="F205" s="31">
        <v>1</v>
      </c>
      <c r="G205" s="31"/>
      <c r="H205" s="31"/>
      <c r="I205" s="67"/>
      <c r="J205" s="67">
        <v>1</v>
      </c>
      <c r="K205" s="67"/>
      <c r="L205" s="67">
        <v>1</v>
      </c>
      <c r="M205" s="67"/>
      <c r="N205" s="67"/>
      <c r="O205" s="67"/>
      <c r="P205" s="89">
        <v>20607</v>
      </c>
      <c r="Q205" s="89">
        <v>20971</v>
      </c>
      <c r="R205" s="31">
        <f t="shared" si="6"/>
        <v>1</v>
      </c>
      <c r="S205" s="58"/>
      <c r="T205" s="105" t="s">
        <v>300</v>
      </c>
    </row>
    <row r="206" spans="1:20" ht="21">
      <c r="A206" s="31">
        <v>196</v>
      </c>
      <c r="B206" s="31" t="s">
        <v>476</v>
      </c>
      <c r="C206" s="30" t="s">
        <v>307</v>
      </c>
      <c r="D206" s="31"/>
      <c r="E206" s="31">
        <v>1</v>
      </c>
      <c r="F206" s="31">
        <v>1</v>
      </c>
      <c r="G206" s="31"/>
      <c r="H206" s="31"/>
      <c r="I206" s="67"/>
      <c r="J206" s="67">
        <v>1</v>
      </c>
      <c r="K206" s="67"/>
      <c r="L206" s="67">
        <v>1</v>
      </c>
      <c r="M206" s="67"/>
      <c r="N206" s="67"/>
      <c r="O206" s="67"/>
      <c r="P206" s="89">
        <v>20607</v>
      </c>
      <c r="Q206" s="89">
        <v>20971</v>
      </c>
      <c r="R206" s="31">
        <f t="shared" si="6"/>
        <v>1</v>
      </c>
      <c r="S206" s="58"/>
      <c r="T206" s="105" t="s">
        <v>300</v>
      </c>
    </row>
    <row r="207" spans="1:20" ht="21">
      <c r="A207" s="31">
        <v>197</v>
      </c>
      <c r="B207" s="31" t="s">
        <v>476</v>
      </c>
      <c r="C207" s="30" t="s">
        <v>308</v>
      </c>
      <c r="D207" s="31"/>
      <c r="E207" s="31">
        <v>1</v>
      </c>
      <c r="F207" s="31">
        <v>1</v>
      </c>
      <c r="G207" s="31"/>
      <c r="H207" s="31"/>
      <c r="I207" s="67"/>
      <c r="J207" s="67">
        <v>1</v>
      </c>
      <c r="K207" s="67"/>
      <c r="L207" s="67">
        <v>1</v>
      </c>
      <c r="M207" s="67"/>
      <c r="N207" s="67"/>
      <c r="O207" s="67"/>
      <c r="P207" s="89">
        <v>20607</v>
      </c>
      <c r="Q207" s="89">
        <v>20971</v>
      </c>
      <c r="R207" s="31">
        <f t="shared" si="6"/>
        <v>1</v>
      </c>
      <c r="S207" s="58"/>
      <c r="T207" s="105" t="s">
        <v>300</v>
      </c>
    </row>
    <row r="208" spans="1:20" ht="21">
      <c r="A208" s="31">
        <v>198</v>
      </c>
      <c r="B208" s="31" t="s">
        <v>476</v>
      </c>
      <c r="C208" s="30" t="s">
        <v>310</v>
      </c>
      <c r="D208" s="31"/>
      <c r="E208" s="31">
        <v>1</v>
      </c>
      <c r="F208" s="31">
        <v>1</v>
      </c>
      <c r="G208" s="31"/>
      <c r="H208" s="31"/>
      <c r="I208" s="67"/>
      <c r="J208" s="67">
        <v>1</v>
      </c>
      <c r="K208" s="67"/>
      <c r="L208" s="67">
        <v>1</v>
      </c>
      <c r="M208" s="67"/>
      <c r="N208" s="67"/>
      <c r="O208" s="67"/>
      <c r="P208" s="89">
        <v>20607</v>
      </c>
      <c r="Q208" s="89">
        <v>20971</v>
      </c>
      <c r="R208" s="31">
        <f t="shared" si="6"/>
        <v>1</v>
      </c>
      <c r="S208" s="58"/>
      <c r="T208" s="106" t="s">
        <v>309</v>
      </c>
    </row>
    <row r="209" spans="1:20" ht="21">
      <c r="A209" s="31">
        <v>199</v>
      </c>
      <c r="B209" s="31" t="s">
        <v>476</v>
      </c>
      <c r="C209" s="30" t="s">
        <v>311</v>
      </c>
      <c r="D209" s="31"/>
      <c r="E209" s="31">
        <v>1</v>
      </c>
      <c r="F209" s="31">
        <v>1</v>
      </c>
      <c r="G209" s="31"/>
      <c r="H209" s="31"/>
      <c r="I209" s="67"/>
      <c r="J209" s="67"/>
      <c r="K209" s="67">
        <v>1</v>
      </c>
      <c r="L209" s="67"/>
      <c r="M209" s="67">
        <v>1</v>
      </c>
      <c r="N209" s="67"/>
      <c r="O209" s="67"/>
      <c r="P209" s="89">
        <v>20607</v>
      </c>
      <c r="Q209" s="89">
        <v>20971</v>
      </c>
      <c r="R209" s="31">
        <f t="shared" si="6"/>
        <v>1</v>
      </c>
      <c r="S209" s="58"/>
      <c r="T209" s="106" t="s">
        <v>309</v>
      </c>
    </row>
    <row r="210" spans="1:20" ht="21">
      <c r="A210" s="31">
        <v>200</v>
      </c>
      <c r="B210" s="31" t="s">
        <v>476</v>
      </c>
      <c r="C210" s="30" t="s">
        <v>312</v>
      </c>
      <c r="D210" s="31"/>
      <c r="E210" s="31">
        <v>1</v>
      </c>
      <c r="F210" s="31">
        <v>1</v>
      </c>
      <c r="G210" s="31"/>
      <c r="H210" s="31"/>
      <c r="I210" s="67"/>
      <c r="J210" s="67">
        <v>1</v>
      </c>
      <c r="K210" s="67"/>
      <c r="L210" s="67"/>
      <c r="M210" s="67">
        <v>1</v>
      </c>
      <c r="N210" s="67"/>
      <c r="O210" s="67"/>
      <c r="P210" s="89">
        <v>20607</v>
      </c>
      <c r="Q210" s="89">
        <v>20971</v>
      </c>
      <c r="R210" s="31">
        <f t="shared" si="6"/>
        <v>1</v>
      </c>
      <c r="S210" s="58"/>
      <c r="T210" s="106" t="s">
        <v>309</v>
      </c>
    </row>
    <row r="211" spans="1:20" ht="21">
      <c r="A211" s="31">
        <v>201</v>
      </c>
      <c r="B211" s="31" t="s">
        <v>476</v>
      </c>
      <c r="C211" s="30" t="s">
        <v>313</v>
      </c>
      <c r="D211" s="31"/>
      <c r="E211" s="31">
        <v>1</v>
      </c>
      <c r="F211" s="31">
        <v>1</v>
      </c>
      <c r="G211" s="31"/>
      <c r="H211" s="31"/>
      <c r="I211" s="67"/>
      <c r="J211" s="67">
        <v>1</v>
      </c>
      <c r="K211" s="67"/>
      <c r="L211" s="67">
        <v>1</v>
      </c>
      <c r="M211" s="67"/>
      <c r="N211" s="67"/>
      <c r="O211" s="67"/>
      <c r="P211" s="89">
        <v>20609</v>
      </c>
      <c r="Q211" s="89">
        <v>20971</v>
      </c>
      <c r="R211" s="31">
        <f t="shared" si="6"/>
        <v>1</v>
      </c>
      <c r="S211" s="58"/>
      <c r="T211" s="106" t="s">
        <v>309</v>
      </c>
    </row>
    <row r="212" spans="1:20" s="137" customFormat="1" ht="21">
      <c r="A212" s="56">
        <v>202</v>
      </c>
      <c r="B212" s="56" t="s">
        <v>476</v>
      </c>
      <c r="C212" s="139" t="s">
        <v>1179</v>
      </c>
      <c r="D212" s="56"/>
      <c r="E212" s="56">
        <v>1</v>
      </c>
      <c r="F212" s="56">
        <v>1</v>
      </c>
      <c r="G212" s="56"/>
      <c r="H212" s="56"/>
      <c r="I212" s="146"/>
      <c r="J212" s="146">
        <v>1</v>
      </c>
      <c r="K212" s="146"/>
      <c r="L212" s="146">
        <v>1</v>
      </c>
      <c r="M212" s="146"/>
      <c r="N212" s="146"/>
      <c r="O212" s="146"/>
      <c r="P212" s="104">
        <v>20607</v>
      </c>
      <c r="Q212" s="104">
        <v>20971</v>
      </c>
      <c r="R212" s="56">
        <f t="shared" si="6"/>
        <v>1</v>
      </c>
      <c r="S212" s="147"/>
      <c r="T212" s="148" t="s">
        <v>314</v>
      </c>
    </row>
    <row r="213" spans="1:20" ht="21">
      <c r="A213" s="31">
        <v>203</v>
      </c>
      <c r="B213" s="31" t="s">
        <v>476</v>
      </c>
      <c r="C213" s="30" t="s">
        <v>1091</v>
      </c>
      <c r="D213" s="31"/>
      <c r="E213" s="31">
        <v>1</v>
      </c>
      <c r="F213" s="31">
        <v>1</v>
      </c>
      <c r="G213" s="31"/>
      <c r="H213" s="31"/>
      <c r="I213" s="67">
        <v>1</v>
      </c>
      <c r="J213" s="67"/>
      <c r="K213" s="67"/>
      <c r="L213" s="67"/>
      <c r="M213" s="67">
        <v>1</v>
      </c>
      <c r="N213" s="67"/>
      <c r="O213" s="67"/>
      <c r="P213" s="89">
        <v>20607</v>
      </c>
      <c r="Q213" s="89">
        <v>20971</v>
      </c>
      <c r="R213" s="31">
        <f t="shared" si="6"/>
        <v>1</v>
      </c>
      <c r="S213" s="58"/>
      <c r="T213" s="106" t="s">
        <v>314</v>
      </c>
    </row>
    <row r="214" spans="1:20" ht="21">
      <c r="A214" s="31">
        <v>204</v>
      </c>
      <c r="B214" s="31" t="s">
        <v>476</v>
      </c>
      <c r="C214" s="30" t="s">
        <v>315</v>
      </c>
      <c r="D214" s="31"/>
      <c r="E214" s="31">
        <v>1</v>
      </c>
      <c r="F214" s="31">
        <v>1</v>
      </c>
      <c r="G214" s="31"/>
      <c r="H214" s="31"/>
      <c r="I214" s="67">
        <v>0</v>
      </c>
      <c r="J214" s="67"/>
      <c r="K214" s="67"/>
      <c r="L214" s="67"/>
      <c r="M214" s="67">
        <v>0</v>
      </c>
      <c r="N214" s="67"/>
      <c r="O214" s="67"/>
      <c r="P214" s="89">
        <v>20607</v>
      </c>
      <c r="Q214" s="89">
        <v>20728</v>
      </c>
      <c r="R214" s="31">
        <f t="shared" si="6"/>
        <v>0</v>
      </c>
      <c r="S214" s="58" t="s">
        <v>316</v>
      </c>
      <c r="T214" s="106" t="s">
        <v>314</v>
      </c>
    </row>
    <row r="215" spans="1:20" ht="21">
      <c r="A215" s="31">
        <v>205</v>
      </c>
      <c r="B215" s="31" t="s">
        <v>476</v>
      </c>
      <c r="C215" s="30" t="s">
        <v>1090</v>
      </c>
      <c r="D215" s="31"/>
      <c r="E215" s="31">
        <v>1</v>
      </c>
      <c r="F215" s="31">
        <v>1</v>
      </c>
      <c r="G215" s="31"/>
      <c r="H215" s="31"/>
      <c r="I215" s="67"/>
      <c r="J215" s="67">
        <v>1</v>
      </c>
      <c r="K215" s="67"/>
      <c r="L215" s="67">
        <v>1</v>
      </c>
      <c r="M215" s="67"/>
      <c r="N215" s="67"/>
      <c r="O215" s="67"/>
      <c r="P215" s="89">
        <v>20607</v>
      </c>
      <c r="Q215" s="89">
        <v>20971</v>
      </c>
      <c r="R215" s="31">
        <f t="shared" si="6"/>
        <v>1</v>
      </c>
      <c r="S215" s="58"/>
      <c r="T215" s="106" t="s">
        <v>314</v>
      </c>
    </row>
    <row r="216" spans="1:20" ht="21">
      <c r="A216" s="31">
        <v>206</v>
      </c>
      <c r="B216" s="31" t="s">
        <v>476</v>
      </c>
      <c r="C216" s="30" t="s">
        <v>317</v>
      </c>
      <c r="D216" s="31"/>
      <c r="E216" s="31">
        <v>1</v>
      </c>
      <c r="F216" s="31">
        <v>1</v>
      </c>
      <c r="G216" s="31"/>
      <c r="H216" s="31"/>
      <c r="I216" s="67"/>
      <c r="J216" s="67">
        <v>1</v>
      </c>
      <c r="K216" s="67"/>
      <c r="L216" s="67">
        <v>1</v>
      </c>
      <c r="M216" s="67"/>
      <c r="N216" s="67"/>
      <c r="O216" s="67"/>
      <c r="P216" s="89">
        <v>20607</v>
      </c>
      <c r="Q216" s="89">
        <v>20971</v>
      </c>
      <c r="R216" s="31">
        <f t="shared" si="6"/>
        <v>1</v>
      </c>
      <c r="S216" s="58"/>
      <c r="T216" s="106" t="s">
        <v>314</v>
      </c>
    </row>
    <row r="217" spans="1:20" s="137" customFormat="1" ht="21">
      <c r="A217" s="56">
        <v>207</v>
      </c>
      <c r="B217" s="56" t="s">
        <v>476</v>
      </c>
      <c r="C217" s="139" t="s">
        <v>1164</v>
      </c>
      <c r="D217" s="56">
        <v>1</v>
      </c>
      <c r="E217" s="56"/>
      <c r="F217" s="56">
        <v>1</v>
      </c>
      <c r="G217" s="56"/>
      <c r="H217" s="56"/>
      <c r="I217" s="146"/>
      <c r="J217" s="146"/>
      <c r="K217" s="146">
        <v>1</v>
      </c>
      <c r="L217" s="146">
        <v>1</v>
      </c>
      <c r="M217" s="146"/>
      <c r="N217" s="146"/>
      <c r="O217" s="146"/>
      <c r="P217" s="104">
        <v>20607</v>
      </c>
      <c r="Q217" s="104">
        <v>20971</v>
      </c>
      <c r="R217" s="56">
        <f t="shared" si="6"/>
        <v>1</v>
      </c>
      <c r="S217" s="147" t="s">
        <v>320</v>
      </c>
      <c r="T217" s="148" t="s">
        <v>318</v>
      </c>
    </row>
    <row r="218" spans="1:20" ht="21">
      <c r="A218" s="31">
        <v>208</v>
      </c>
      <c r="B218" s="31" t="s">
        <v>476</v>
      </c>
      <c r="C218" s="30" t="s">
        <v>321</v>
      </c>
      <c r="D218" s="31">
        <v>1</v>
      </c>
      <c r="E218" s="31"/>
      <c r="F218" s="31">
        <v>1</v>
      </c>
      <c r="G218" s="31"/>
      <c r="H218" s="31"/>
      <c r="I218" s="67"/>
      <c r="J218" s="67">
        <v>0</v>
      </c>
      <c r="K218" s="67"/>
      <c r="L218" s="67"/>
      <c r="M218" s="67">
        <v>0</v>
      </c>
      <c r="N218" s="67"/>
      <c r="O218" s="67"/>
      <c r="P218" s="89">
        <v>20607</v>
      </c>
      <c r="Q218" s="89">
        <v>20728</v>
      </c>
      <c r="R218" s="31">
        <f t="shared" si="6"/>
        <v>0</v>
      </c>
      <c r="S218" s="58" t="s">
        <v>316</v>
      </c>
      <c r="T218" s="106" t="s">
        <v>318</v>
      </c>
    </row>
    <row r="219" spans="1:20" ht="21">
      <c r="A219" s="31">
        <v>209</v>
      </c>
      <c r="B219" s="31" t="s">
        <v>476</v>
      </c>
      <c r="C219" s="30" t="s">
        <v>322</v>
      </c>
      <c r="D219" s="31">
        <v>1</v>
      </c>
      <c r="E219" s="31"/>
      <c r="F219" s="31">
        <v>1</v>
      </c>
      <c r="G219" s="31"/>
      <c r="H219" s="31"/>
      <c r="I219" s="67"/>
      <c r="J219" s="67">
        <v>1</v>
      </c>
      <c r="K219" s="67"/>
      <c r="L219" s="67">
        <v>1</v>
      </c>
      <c r="M219" s="67"/>
      <c r="N219" s="67"/>
      <c r="O219" s="67"/>
      <c r="P219" s="89">
        <v>20607</v>
      </c>
      <c r="Q219" s="89">
        <v>20971</v>
      </c>
      <c r="R219" s="31">
        <f t="shared" si="6"/>
        <v>1</v>
      </c>
      <c r="S219" s="58"/>
      <c r="T219" s="106" t="s">
        <v>318</v>
      </c>
    </row>
    <row r="220" spans="1:20" ht="21">
      <c r="A220" s="31">
        <v>210</v>
      </c>
      <c r="B220" s="31" t="s">
        <v>476</v>
      </c>
      <c r="C220" s="30" t="s">
        <v>323</v>
      </c>
      <c r="D220" s="31">
        <v>1</v>
      </c>
      <c r="E220" s="31"/>
      <c r="F220" s="31">
        <v>1</v>
      </c>
      <c r="G220" s="31"/>
      <c r="H220" s="31"/>
      <c r="I220" s="67"/>
      <c r="J220" s="67">
        <v>0.5</v>
      </c>
      <c r="K220" s="67"/>
      <c r="L220" s="67">
        <v>0.5</v>
      </c>
      <c r="M220" s="67"/>
      <c r="N220" s="67"/>
      <c r="O220" s="67"/>
      <c r="P220" s="89">
        <v>20607</v>
      </c>
      <c r="Q220" s="89">
        <v>20879</v>
      </c>
      <c r="R220" s="31">
        <f t="shared" si="6"/>
        <v>0.5</v>
      </c>
      <c r="S220" s="58" t="s">
        <v>1077</v>
      </c>
      <c r="T220" s="106" t="s">
        <v>318</v>
      </c>
    </row>
    <row r="221" spans="1:20" ht="21">
      <c r="A221" s="31">
        <v>211</v>
      </c>
      <c r="B221" s="31" t="s">
        <v>476</v>
      </c>
      <c r="C221" s="30" t="s">
        <v>324</v>
      </c>
      <c r="D221" s="31">
        <v>1</v>
      </c>
      <c r="E221" s="31"/>
      <c r="F221" s="31">
        <v>1</v>
      </c>
      <c r="G221" s="31"/>
      <c r="H221" s="31"/>
      <c r="I221" s="67"/>
      <c r="J221" s="67">
        <v>1</v>
      </c>
      <c r="K221" s="67"/>
      <c r="L221" s="67"/>
      <c r="M221" s="67"/>
      <c r="N221" s="67">
        <v>1</v>
      </c>
      <c r="O221" s="67"/>
      <c r="P221" s="89">
        <v>20607</v>
      </c>
      <c r="Q221" s="89">
        <v>20971</v>
      </c>
      <c r="R221" s="31">
        <f t="shared" si="6"/>
        <v>1</v>
      </c>
      <c r="S221" s="58"/>
      <c r="T221" s="106" t="s">
        <v>318</v>
      </c>
    </row>
    <row r="222" spans="1:20" ht="21">
      <c r="A222" s="31">
        <v>212</v>
      </c>
      <c r="B222" s="31" t="s">
        <v>476</v>
      </c>
      <c r="C222" s="30" t="s">
        <v>325</v>
      </c>
      <c r="D222" s="31">
        <v>1</v>
      </c>
      <c r="E222" s="31"/>
      <c r="F222" s="31">
        <v>1</v>
      </c>
      <c r="G222" s="31"/>
      <c r="H222" s="31"/>
      <c r="I222" s="67"/>
      <c r="J222" s="67">
        <v>1</v>
      </c>
      <c r="K222" s="67"/>
      <c r="L222" s="67">
        <v>1</v>
      </c>
      <c r="M222" s="67"/>
      <c r="N222" s="67"/>
      <c r="O222" s="67"/>
      <c r="P222" s="89">
        <v>20607</v>
      </c>
      <c r="Q222" s="89">
        <v>20971</v>
      </c>
      <c r="R222" s="31">
        <f t="shared" si="6"/>
        <v>1</v>
      </c>
      <c r="S222" s="58"/>
      <c r="T222" s="106" t="s">
        <v>318</v>
      </c>
    </row>
    <row r="223" spans="1:20" ht="21">
      <c r="A223" s="31">
        <v>213</v>
      </c>
      <c r="B223" s="31" t="s">
        <v>476</v>
      </c>
      <c r="C223" s="30" t="s">
        <v>326</v>
      </c>
      <c r="D223" s="31">
        <v>1</v>
      </c>
      <c r="E223" s="31"/>
      <c r="F223" s="31">
        <v>1</v>
      </c>
      <c r="G223" s="31"/>
      <c r="H223" s="31"/>
      <c r="I223" s="67"/>
      <c r="J223" s="67">
        <v>1</v>
      </c>
      <c r="K223" s="67"/>
      <c r="L223" s="67">
        <v>1</v>
      </c>
      <c r="M223" s="67"/>
      <c r="N223" s="67"/>
      <c r="O223" s="67"/>
      <c r="P223" s="89">
        <v>20607</v>
      </c>
      <c r="Q223" s="89">
        <v>20971</v>
      </c>
      <c r="R223" s="31">
        <f t="shared" si="6"/>
        <v>1</v>
      </c>
      <c r="S223" s="58"/>
      <c r="T223" s="106" t="s">
        <v>318</v>
      </c>
    </row>
    <row r="224" spans="1:20" ht="21">
      <c r="A224" s="31">
        <v>214</v>
      </c>
      <c r="B224" s="31" t="s">
        <v>476</v>
      </c>
      <c r="C224" s="30" t="s">
        <v>327</v>
      </c>
      <c r="D224" s="31">
        <v>1</v>
      </c>
      <c r="E224" s="31"/>
      <c r="F224" s="31">
        <v>1</v>
      </c>
      <c r="G224" s="31"/>
      <c r="H224" s="31"/>
      <c r="I224" s="67"/>
      <c r="J224" s="67">
        <v>1</v>
      </c>
      <c r="K224" s="67"/>
      <c r="L224" s="67">
        <v>1</v>
      </c>
      <c r="M224" s="67"/>
      <c r="N224" s="67"/>
      <c r="O224" s="67"/>
      <c r="P224" s="89">
        <v>20607</v>
      </c>
      <c r="Q224" s="89">
        <v>20971</v>
      </c>
      <c r="R224" s="31">
        <f t="shared" si="6"/>
        <v>1</v>
      </c>
      <c r="S224" s="58"/>
      <c r="T224" s="106" t="s">
        <v>318</v>
      </c>
    </row>
    <row r="225" spans="1:20" ht="21">
      <c r="A225" s="31">
        <v>215</v>
      </c>
      <c r="B225" s="31" t="s">
        <v>476</v>
      </c>
      <c r="C225" s="30" t="s">
        <v>328</v>
      </c>
      <c r="D225" s="31">
        <v>1</v>
      </c>
      <c r="E225" s="31"/>
      <c r="F225" s="31">
        <v>1</v>
      </c>
      <c r="G225" s="31"/>
      <c r="H225" s="31"/>
      <c r="I225" s="67"/>
      <c r="J225" s="67">
        <v>1</v>
      </c>
      <c r="K225" s="67"/>
      <c r="L225" s="67">
        <v>1</v>
      </c>
      <c r="M225" s="67"/>
      <c r="N225" s="67"/>
      <c r="O225" s="67"/>
      <c r="P225" s="89">
        <v>20607</v>
      </c>
      <c r="Q225" s="89">
        <v>20971</v>
      </c>
      <c r="R225" s="31">
        <f t="shared" si="6"/>
        <v>1</v>
      </c>
      <c r="S225" s="58"/>
      <c r="T225" s="106" t="s">
        <v>318</v>
      </c>
    </row>
    <row r="226" spans="1:20" ht="21">
      <c r="A226" s="31">
        <v>216</v>
      </c>
      <c r="B226" s="31" t="s">
        <v>476</v>
      </c>
      <c r="C226" s="30" t="s">
        <v>329</v>
      </c>
      <c r="D226" s="31">
        <v>1</v>
      </c>
      <c r="E226" s="31"/>
      <c r="F226" s="31">
        <v>1</v>
      </c>
      <c r="G226" s="31"/>
      <c r="H226" s="31"/>
      <c r="I226" s="67"/>
      <c r="J226" s="67">
        <v>1</v>
      </c>
      <c r="K226" s="67"/>
      <c r="L226" s="67">
        <v>1</v>
      </c>
      <c r="M226" s="67"/>
      <c r="N226" s="67"/>
      <c r="O226" s="67"/>
      <c r="P226" s="89">
        <v>20607</v>
      </c>
      <c r="Q226" s="89">
        <v>20971</v>
      </c>
      <c r="R226" s="31">
        <f t="shared" si="6"/>
        <v>1</v>
      </c>
      <c r="S226" s="58"/>
      <c r="T226" s="106" t="s">
        <v>318</v>
      </c>
    </row>
    <row r="227" spans="1:20" ht="21">
      <c r="A227" s="31">
        <v>217</v>
      </c>
      <c r="B227" s="31" t="s">
        <v>476</v>
      </c>
      <c r="C227" s="30" t="s">
        <v>330</v>
      </c>
      <c r="D227" s="31">
        <v>1</v>
      </c>
      <c r="E227" s="31"/>
      <c r="F227" s="31">
        <v>1</v>
      </c>
      <c r="G227" s="31"/>
      <c r="H227" s="31"/>
      <c r="I227" s="67"/>
      <c r="J227" s="67">
        <v>1</v>
      </c>
      <c r="K227" s="67"/>
      <c r="L227" s="67">
        <v>1</v>
      </c>
      <c r="M227" s="67"/>
      <c r="N227" s="67"/>
      <c r="O227" s="67"/>
      <c r="P227" s="89">
        <v>20607</v>
      </c>
      <c r="Q227" s="89">
        <v>20971</v>
      </c>
      <c r="R227" s="31">
        <f t="shared" si="6"/>
        <v>1</v>
      </c>
      <c r="S227" s="58"/>
      <c r="T227" s="106" t="s">
        <v>318</v>
      </c>
    </row>
    <row r="228" spans="1:20" ht="21">
      <c r="A228" s="31">
        <v>218</v>
      </c>
      <c r="B228" s="31" t="s">
        <v>476</v>
      </c>
      <c r="C228" s="30" t="s">
        <v>331</v>
      </c>
      <c r="D228" s="31">
        <v>1</v>
      </c>
      <c r="E228" s="31"/>
      <c r="F228" s="31"/>
      <c r="G228" s="31">
        <v>1</v>
      </c>
      <c r="H228" s="31"/>
      <c r="I228" s="67"/>
      <c r="J228" s="67">
        <v>1</v>
      </c>
      <c r="K228" s="67"/>
      <c r="L228" s="67">
        <v>1</v>
      </c>
      <c r="M228" s="67"/>
      <c r="N228" s="67"/>
      <c r="O228" s="67"/>
      <c r="P228" s="89">
        <v>20607</v>
      </c>
      <c r="Q228" s="89">
        <v>20971</v>
      </c>
      <c r="R228" s="31">
        <f t="shared" si="6"/>
        <v>1</v>
      </c>
      <c r="S228" s="58"/>
      <c r="T228" s="106" t="s">
        <v>318</v>
      </c>
    </row>
    <row r="229" spans="1:20" ht="21">
      <c r="A229" s="31">
        <v>219</v>
      </c>
      <c r="B229" s="31" t="s">
        <v>476</v>
      </c>
      <c r="C229" s="30" t="s">
        <v>332</v>
      </c>
      <c r="D229" s="31">
        <v>1</v>
      </c>
      <c r="E229" s="31"/>
      <c r="F229" s="31"/>
      <c r="G229" s="31">
        <v>1</v>
      </c>
      <c r="H229" s="31"/>
      <c r="I229" s="67"/>
      <c r="J229" s="67">
        <v>1</v>
      </c>
      <c r="K229" s="67"/>
      <c r="L229" s="67">
        <v>1</v>
      </c>
      <c r="M229" s="67"/>
      <c r="N229" s="67"/>
      <c r="O229" s="67"/>
      <c r="P229" s="89">
        <v>20607</v>
      </c>
      <c r="Q229" s="89">
        <v>20971</v>
      </c>
      <c r="R229" s="31">
        <f t="shared" si="6"/>
        <v>1</v>
      </c>
      <c r="S229" s="58"/>
      <c r="T229" s="106" t="s">
        <v>318</v>
      </c>
    </row>
    <row r="230" spans="1:20" s="137" customFormat="1" ht="21">
      <c r="A230" s="56">
        <v>220</v>
      </c>
      <c r="B230" s="56" t="s">
        <v>476</v>
      </c>
      <c r="C230" s="139" t="s">
        <v>1167</v>
      </c>
      <c r="D230" s="56">
        <v>1</v>
      </c>
      <c r="E230" s="56"/>
      <c r="F230" s="56">
        <v>1</v>
      </c>
      <c r="G230" s="56"/>
      <c r="H230" s="56"/>
      <c r="I230" s="146"/>
      <c r="J230" s="146"/>
      <c r="K230" s="146">
        <v>0.5</v>
      </c>
      <c r="L230" s="146">
        <v>0.5</v>
      </c>
      <c r="M230" s="146"/>
      <c r="N230" s="146"/>
      <c r="O230" s="146"/>
      <c r="P230" s="104">
        <v>20607</v>
      </c>
      <c r="Q230" s="104">
        <v>20789</v>
      </c>
      <c r="R230" s="56">
        <f t="shared" si="6"/>
        <v>0.5</v>
      </c>
      <c r="S230" s="147" t="s">
        <v>334</v>
      </c>
      <c r="T230" s="148" t="s">
        <v>318</v>
      </c>
    </row>
    <row r="231" spans="1:20" s="137" customFormat="1" ht="21">
      <c r="A231" s="31">
        <v>221</v>
      </c>
      <c r="B231" s="56" t="s">
        <v>476</v>
      </c>
      <c r="C231" s="139" t="s">
        <v>335</v>
      </c>
      <c r="D231" s="56">
        <v>1</v>
      </c>
      <c r="E231" s="56"/>
      <c r="F231" s="56">
        <v>1</v>
      </c>
      <c r="G231" s="56"/>
      <c r="H231" s="56"/>
      <c r="I231" s="146"/>
      <c r="J231" s="146"/>
      <c r="K231" s="146">
        <v>0</v>
      </c>
      <c r="L231" s="146">
        <v>0</v>
      </c>
      <c r="M231" s="146"/>
      <c r="N231" s="146"/>
      <c r="O231" s="146"/>
      <c r="P231" s="104">
        <v>20882</v>
      </c>
      <c r="Q231" s="104">
        <v>20971</v>
      </c>
      <c r="R231" s="31">
        <f t="shared" si="6"/>
        <v>0</v>
      </c>
      <c r="S231" s="147" t="s">
        <v>336</v>
      </c>
      <c r="T231" s="148" t="s">
        <v>318</v>
      </c>
    </row>
    <row r="232" spans="1:20" s="137" customFormat="1" ht="21">
      <c r="A232" s="31">
        <v>222</v>
      </c>
      <c r="B232" s="56" t="s">
        <v>476</v>
      </c>
      <c r="C232" s="139" t="s">
        <v>337</v>
      </c>
      <c r="D232" s="56">
        <v>1</v>
      </c>
      <c r="E232" s="56"/>
      <c r="F232" s="56">
        <v>1</v>
      </c>
      <c r="G232" s="56"/>
      <c r="H232" s="56"/>
      <c r="I232" s="146"/>
      <c r="J232" s="146"/>
      <c r="K232" s="146">
        <v>0</v>
      </c>
      <c r="L232" s="146">
        <v>0</v>
      </c>
      <c r="M232" s="146"/>
      <c r="N232" s="146"/>
      <c r="O232" s="146"/>
      <c r="P232" s="104">
        <v>20884</v>
      </c>
      <c r="Q232" s="104">
        <v>20971</v>
      </c>
      <c r="R232" s="31">
        <f t="shared" si="6"/>
        <v>0</v>
      </c>
      <c r="S232" s="147" t="s">
        <v>338</v>
      </c>
      <c r="T232" s="148" t="s">
        <v>318</v>
      </c>
    </row>
    <row r="233" spans="1:20" ht="21">
      <c r="A233" s="31">
        <v>223</v>
      </c>
      <c r="B233" s="31" t="s">
        <v>945</v>
      </c>
      <c r="C233" s="30" t="s">
        <v>340</v>
      </c>
      <c r="D233" s="31">
        <v>1</v>
      </c>
      <c r="E233" s="31"/>
      <c r="F233" s="31">
        <v>1</v>
      </c>
      <c r="G233" s="31"/>
      <c r="H233" s="31"/>
      <c r="I233" s="67"/>
      <c r="J233" s="67">
        <v>1</v>
      </c>
      <c r="K233" s="67"/>
      <c r="L233" s="67">
        <v>1</v>
      </c>
      <c r="M233" s="67"/>
      <c r="N233" s="67"/>
      <c r="O233" s="67"/>
      <c r="P233" s="89">
        <v>20607</v>
      </c>
      <c r="Q233" s="89">
        <v>20971</v>
      </c>
      <c r="R233" s="31">
        <f t="shared" si="6"/>
        <v>1</v>
      </c>
      <c r="S233" s="58"/>
      <c r="T233" s="107" t="s">
        <v>339</v>
      </c>
    </row>
    <row r="234" spans="1:20" ht="21">
      <c r="A234" s="31">
        <v>224</v>
      </c>
      <c r="B234" s="31" t="s">
        <v>945</v>
      </c>
      <c r="C234" s="30" t="s">
        <v>341</v>
      </c>
      <c r="D234" s="31">
        <v>1</v>
      </c>
      <c r="E234" s="31"/>
      <c r="F234" s="31">
        <v>1</v>
      </c>
      <c r="G234" s="31"/>
      <c r="H234" s="31"/>
      <c r="I234" s="67"/>
      <c r="J234" s="67">
        <v>1</v>
      </c>
      <c r="K234" s="67"/>
      <c r="L234" s="67">
        <v>1</v>
      </c>
      <c r="M234" s="67"/>
      <c r="N234" s="67"/>
      <c r="O234" s="67"/>
      <c r="P234" s="89">
        <v>20607</v>
      </c>
      <c r="Q234" s="89">
        <v>20971</v>
      </c>
      <c r="R234" s="31">
        <f t="shared" si="6"/>
        <v>1</v>
      </c>
      <c r="S234" s="58"/>
      <c r="T234" s="107" t="s">
        <v>339</v>
      </c>
    </row>
    <row r="235" spans="1:20" ht="21">
      <c r="A235" s="31">
        <v>225</v>
      </c>
      <c r="B235" s="31" t="s">
        <v>945</v>
      </c>
      <c r="C235" s="30" t="s">
        <v>342</v>
      </c>
      <c r="D235" s="31">
        <v>1</v>
      </c>
      <c r="E235" s="31"/>
      <c r="F235" s="31">
        <v>1</v>
      </c>
      <c r="G235" s="31"/>
      <c r="H235" s="31"/>
      <c r="I235" s="67"/>
      <c r="J235" s="67">
        <v>1</v>
      </c>
      <c r="K235" s="67"/>
      <c r="L235" s="67"/>
      <c r="M235" s="67">
        <v>1</v>
      </c>
      <c r="N235" s="67"/>
      <c r="O235" s="67"/>
      <c r="P235" s="89">
        <v>20607</v>
      </c>
      <c r="Q235" s="89">
        <v>20971</v>
      </c>
      <c r="R235" s="31">
        <f t="shared" si="6"/>
        <v>1</v>
      </c>
      <c r="S235" s="58"/>
      <c r="T235" s="107" t="s">
        <v>339</v>
      </c>
    </row>
    <row r="236" spans="1:20" ht="21">
      <c r="A236" s="31">
        <v>226</v>
      </c>
      <c r="B236" s="31" t="s">
        <v>945</v>
      </c>
      <c r="C236" s="30" t="s">
        <v>343</v>
      </c>
      <c r="D236" s="31">
        <v>1</v>
      </c>
      <c r="E236" s="31"/>
      <c r="F236" s="31">
        <v>1</v>
      </c>
      <c r="G236" s="31"/>
      <c r="H236" s="31"/>
      <c r="I236" s="67"/>
      <c r="J236" s="67">
        <v>1</v>
      </c>
      <c r="K236" s="67"/>
      <c r="L236" s="67">
        <v>1</v>
      </c>
      <c r="M236" s="67"/>
      <c r="N236" s="67"/>
      <c r="O236" s="67"/>
      <c r="P236" s="89">
        <v>20607</v>
      </c>
      <c r="Q236" s="89">
        <v>20971</v>
      </c>
      <c r="R236" s="31">
        <f t="shared" si="6"/>
        <v>1</v>
      </c>
      <c r="S236" s="58"/>
      <c r="T236" s="107" t="s">
        <v>339</v>
      </c>
    </row>
    <row r="237" spans="1:20" ht="21">
      <c r="A237" s="31">
        <v>227</v>
      </c>
      <c r="B237" s="31" t="s">
        <v>945</v>
      </c>
      <c r="C237" s="30" t="s">
        <v>344</v>
      </c>
      <c r="D237" s="31">
        <v>1</v>
      </c>
      <c r="E237" s="31"/>
      <c r="F237" s="31">
        <v>1</v>
      </c>
      <c r="G237" s="31"/>
      <c r="H237" s="31"/>
      <c r="I237" s="67"/>
      <c r="J237" s="67">
        <v>1</v>
      </c>
      <c r="K237" s="67"/>
      <c r="L237" s="67">
        <v>1</v>
      </c>
      <c r="M237" s="67"/>
      <c r="N237" s="67"/>
      <c r="O237" s="67"/>
      <c r="P237" s="89">
        <v>20607</v>
      </c>
      <c r="Q237" s="89">
        <v>20971</v>
      </c>
      <c r="R237" s="31">
        <f t="shared" si="6"/>
        <v>1</v>
      </c>
      <c r="S237" s="58"/>
      <c r="T237" s="107" t="s">
        <v>339</v>
      </c>
    </row>
    <row r="238" spans="1:20" ht="21">
      <c r="A238" s="31">
        <v>228</v>
      </c>
      <c r="B238" s="31" t="s">
        <v>945</v>
      </c>
      <c r="C238" s="30" t="s">
        <v>345</v>
      </c>
      <c r="D238" s="31">
        <v>1</v>
      </c>
      <c r="E238" s="31"/>
      <c r="F238" s="31">
        <v>1</v>
      </c>
      <c r="G238" s="31"/>
      <c r="H238" s="31"/>
      <c r="I238" s="67"/>
      <c r="J238" s="67">
        <v>1</v>
      </c>
      <c r="K238" s="67"/>
      <c r="L238" s="67">
        <v>1</v>
      </c>
      <c r="M238" s="67"/>
      <c r="N238" s="67"/>
      <c r="O238" s="67"/>
      <c r="P238" s="89">
        <v>20607</v>
      </c>
      <c r="Q238" s="89">
        <v>20971</v>
      </c>
      <c r="R238" s="31">
        <f t="shared" si="6"/>
        <v>1</v>
      </c>
      <c r="S238" s="58"/>
      <c r="T238" s="107" t="s">
        <v>339</v>
      </c>
    </row>
    <row r="239" spans="1:20" ht="21">
      <c r="A239" s="31">
        <v>229</v>
      </c>
      <c r="B239" s="31" t="s">
        <v>945</v>
      </c>
      <c r="C239" s="59" t="s">
        <v>346</v>
      </c>
      <c r="D239" s="123">
        <v>1</v>
      </c>
      <c r="E239" s="123"/>
      <c r="F239" s="31">
        <v>1</v>
      </c>
      <c r="G239" s="31"/>
      <c r="H239" s="31"/>
      <c r="I239" s="67"/>
      <c r="J239" s="67">
        <v>1</v>
      </c>
      <c r="K239" s="67"/>
      <c r="L239" s="67">
        <v>1</v>
      </c>
      <c r="M239" s="67"/>
      <c r="N239" s="67"/>
      <c r="O239" s="67"/>
      <c r="P239" s="89">
        <v>20607</v>
      </c>
      <c r="Q239" s="89">
        <v>20971</v>
      </c>
      <c r="R239" s="31">
        <f t="shared" si="6"/>
        <v>1</v>
      </c>
      <c r="S239" s="58"/>
      <c r="T239" s="107" t="s">
        <v>339</v>
      </c>
    </row>
    <row r="240" spans="1:20" s="137" customFormat="1" ht="21">
      <c r="A240" s="56">
        <v>230</v>
      </c>
      <c r="B240" s="56" t="s">
        <v>945</v>
      </c>
      <c r="C240" s="139" t="s">
        <v>1165</v>
      </c>
      <c r="D240" s="56">
        <v>1</v>
      </c>
      <c r="E240" s="56"/>
      <c r="F240" s="56">
        <v>1</v>
      </c>
      <c r="G240" s="56"/>
      <c r="H240" s="56"/>
      <c r="I240" s="146"/>
      <c r="J240" s="146"/>
      <c r="K240" s="146">
        <v>1</v>
      </c>
      <c r="L240" s="146">
        <v>1</v>
      </c>
      <c r="M240" s="146"/>
      <c r="N240" s="146"/>
      <c r="O240" s="146"/>
      <c r="P240" s="104">
        <v>20607</v>
      </c>
      <c r="Q240" s="104">
        <v>20971</v>
      </c>
      <c r="R240" s="56">
        <f t="shared" si="6"/>
        <v>1</v>
      </c>
      <c r="S240" s="147"/>
      <c r="T240" s="189" t="s">
        <v>339</v>
      </c>
    </row>
    <row r="241" spans="1:20" ht="21">
      <c r="A241" s="31">
        <v>231</v>
      </c>
      <c r="B241" s="31" t="s">
        <v>945</v>
      </c>
      <c r="C241" s="30" t="s">
        <v>348</v>
      </c>
      <c r="D241" s="31">
        <v>1</v>
      </c>
      <c r="E241" s="31"/>
      <c r="F241" s="31">
        <v>1</v>
      </c>
      <c r="G241" s="31"/>
      <c r="H241" s="31"/>
      <c r="I241" s="67"/>
      <c r="J241" s="67">
        <v>1</v>
      </c>
      <c r="K241" s="67"/>
      <c r="L241" s="67">
        <v>1</v>
      </c>
      <c r="M241" s="67"/>
      <c r="N241" s="67"/>
      <c r="O241" s="67"/>
      <c r="P241" s="89">
        <v>20607</v>
      </c>
      <c r="Q241" s="89">
        <v>20971</v>
      </c>
      <c r="R241" s="31">
        <f t="shared" si="6"/>
        <v>1</v>
      </c>
      <c r="S241" s="58"/>
      <c r="T241" s="107" t="s">
        <v>339</v>
      </c>
    </row>
    <row r="242" spans="1:20" s="137" customFormat="1" ht="21">
      <c r="A242" s="31">
        <v>232</v>
      </c>
      <c r="B242" s="56" t="s">
        <v>945</v>
      </c>
      <c r="C242" s="139" t="s">
        <v>349</v>
      </c>
      <c r="D242" s="56">
        <v>1</v>
      </c>
      <c r="E242" s="56"/>
      <c r="F242" s="56">
        <v>1</v>
      </c>
      <c r="G242" s="56">
        <v>1</v>
      </c>
      <c r="H242" s="56"/>
      <c r="I242" s="146"/>
      <c r="J242" s="146">
        <v>0</v>
      </c>
      <c r="K242" s="146"/>
      <c r="L242" s="146">
        <v>0</v>
      </c>
      <c r="M242" s="146"/>
      <c r="N242" s="146"/>
      <c r="O242" s="146"/>
      <c r="P242" s="104">
        <v>20804</v>
      </c>
      <c r="Q242" s="104">
        <v>20971</v>
      </c>
      <c r="R242" s="31">
        <f t="shared" si="6"/>
        <v>0</v>
      </c>
      <c r="S242" s="147" t="s">
        <v>350</v>
      </c>
      <c r="T242" s="189" t="s">
        <v>339</v>
      </c>
    </row>
    <row r="243" spans="1:20" s="137" customFormat="1" ht="21">
      <c r="A243" s="56">
        <v>233</v>
      </c>
      <c r="B243" s="56" t="s">
        <v>945</v>
      </c>
      <c r="C243" s="139" t="s">
        <v>1168</v>
      </c>
      <c r="D243" s="56">
        <v>1</v>
      </c>
      <c r="E243" s="56"/>
      <c r="F243" s="56">
        <v>1</v>
      </c>
      <c r="G243" s="56"/>
      <c r="H243" s="56"/>
      <c r="I243" s="146"/>
      <c r="J243" s="146">
        <v>1</v>
      </c>
      <c r="K243" s="146"/>
      <c r="L243" s="146"/>
      <c r="M243" s="146">
        <v>1</v>
      </c>
      <c r="N243" s="146"/>
      <c r="O243" s="146"/>
      <c r="P243" s="104">
        <v>20607</v>
      </c>
      <c r="Q243" s="104">
        <v>20971</v>
      </c>
      <c r="R243" s="56">
        <f t="shared" si="6"/>
        <v>1</v>
      </c>
      <c r="S243" s="147"/>
      <c r="T243" s="626" t="s">
        <v>351</v>
      </c>
    </row>
    <row r="244" spans="1:20" ht="21">
      <c r="A244" s="31">
        <v>234</v>
      </c>
      <c r="B244" s="31" t="s">
        <v>945</v>
      </c>
      <c r="C244" s="30" t="s">
        <v>353</v>
      </c>
      <c r="D244" s="31">
        <v>1</v>
      </c>
      <c r="E244" s="31"/>
      <c r="F244" s="31">
        <v>1</v>
      </c>
      <c r="G244" s="31"/>
      <c r="H244" s="31"/>
      <c r="I244" s="67"/>
      <c r="J244" s="67">
        <v>1</v>
      </c>
      <c r="K244" s="67"/>
      <c r="L244" s="67"/>
      <c r="M244" s="67">
        <v>1</v>
      </c>
      <c r="N244" s="67"/>
      <c r="O244" s="67"/>
      <c r="P244" s="89">
        <v>20607</v>
      </c>
      <c r="Q244" s="89">
        <v>20971</v>
      </c>
      <c r="R244" s="31">
        <f t="shared" si="6"/>
        <v>1</v>
      </c>
      <c r="S244" s="58"/>
      <c r="T244" s="108" t="s">
        <v>351</v>
      </c>
    </row>
    <row r="245" spans="1:20" ht="21">
      <c r="A245" s="31">
        <v>235</v>
      </c>
      <c r="B245" s="31" t="s">
        <v>945</v>
      </c>
      <c r="C245" s="30" t="s">
        <v>354</v>
      </c>
      <c r="D245" s="31">
        <v>1</v>
      </c>
      <c r="E245" s="31"/>
      <c r="F245" s="31">
        <v>1</v>
      </c>
      <c r="G245" s="31"/>
      <c r="H245" s="31"/>
      <c r="I245" s="67"/>
      <c r="J245" s="67"/>
      <c r="K245" s="67">
        <v>1</v>
      </c>
      <c r="L245" s="67"/>
      <c r="M245" s="67">
        <v>1</v>
      </c>
      <c r="N245" s="67"/>
      <c r="O245" s="67"/>
      <c r="P245" s="89">
        <v>20607</v>
      </c>
      <c r="Q245" s="89">
        <v>20971</v>
      </c>
      <c r="R245" s="31">
        <f t="shared" si="6"/>
        <v>1</v>
      </c>
      <c r="S245" s="58"/>
      <c r="T245" s="108" t="s">
        <v>351</v>
      </c>
    </row>
    <row r="246" spans="1:20" ht="21">
      <c r="A246" s="31">
        <v>236</v>
      </c>
      <c r="B246" s="31" t="s">
        <v>945</v>
      </c>
      <c r="C246" s="30" t="s">
        <v>355</v>
      </c>
      <c r="D246" s="31">
        <v>1</v>
      </c>
      <c r="E246" s="31"/>
      <c r="F246" s="31">
        <v>1</v>
      </c>
      <c r="G246" s="31"/>
      <c r="H246" s="31"/>
      <c r="I246" s="67"/>
      <c r="J246" s="67">
        <v>1</v>
      </c>
      <c r="K246" s="67"/>
      <c r="L246" s="67">
        <v>1</v>
      </c>
      <c r="M246" s="67"/>
      <c r="N246" s="67"/>
      <c r="O246" s="67"/>
      <c r="P246" s="89">
        <v>20607</v>
      </c>
      <c r="Q246" s="89">
        <v>20971</v>
      </c>
      <c r="R246" s="31">
        <f t="shared" si="6"/>
        <v>1</v>
      </c>
      <c r="S246" s="58"/>
      <c r="T246" s="108" t="s">
        <v>351</v>
      </c>
    </row>
    <row r="247" spans="1:20" ht="21">
      <c r="A247" s="31">
        <v>237</v>
      </c>
      <c r="B247" s="31" t="s">
        <v>601</v>
      </c>
      <c r="C247" s="30" t="s">
        <v>357</v>
      </c>
      <c r="D247" s="31"/>
      <c r="E247" s="31">
        <v>1</v>
      </c>
      <c r="F247" s="31">
        <v>1</v>
      </c>
      <c r="G247" s="31"/>
      <c r="H247" s="31"/>
      <c r="I247" s="67"/>
      <c r="J247" s="67">
        <v>1</v>
      </c>
      <c r="K247" s="67"/>
      <c r="L247" s="67"/>
      <c r="M247" s="67">
        <v>1</v>
      </c>
      <c r="N247" s="67"/>
      <c r="O247" s="67"/>
      <c r="P247" s="89">
        <v>20607</v>
      </c>
      <c r="Q247" s="89">
        <v>20971</v>
      </c>
      <c r="R247" s="31">
        <f t="shared" si="6"/>
        <v>1</v>
      </c>
      <c r="S247" s="58"/>
      <c r="T247" s="106" t="s">
        <v>356</v>
      </c>
    </row>
    <row r="248" spans="1:20" ht="21">
      <c r="A248" s="31">
        <v>238</v>
      </c>
      <c r="B248" s="31" t="s">
        <v>601</v>
      </c>
      <c r="C248" s="30" t="s">
        <v>358</v>
      </c>
      <c r="D248" s="31"/>
      <c r="E248" s="31">
        <v>1</v>
      </c>
      <c r="F248" s="31">
        <v>1</v>
      </c>
      <c r="G248" s="31"/>
      <c r="H248" s="31"/>
      <c r="I248" s="67"/>
      <c r="J248" s="67">
        <v>1</v>
      </c>
      <c r="K248" s="67"/>
      <c r="L248" s="67"/>
      <c r="M248" s="67">
        <v>1</v>
      </c>
      <c r="N248" s="67"/>
      <c r="O248" s="67"/>
      <c r="P248" s="89">
        <v>20607</v>
      </c>
      <c r="Q248" s="89">
        <v>20971</v>
      </c>
      <c r="R248" s="31">
        <f t="shared" si="6"/>
        <v>1</v>
      </c>
      <c r="S248" s="58"/>
      <c r="T248" s="106" t="s">
        <v>356</v>
      </c>
    </row>
    <row r="249" spans="1:20" ht="21">
      <c r="A249" s="31">
        <v>239</v>
      </c>
      <c r="B249" s="31" t="s">
        <v>601</v>
      </c>
      <c r="C249" s="30" t="s">
        <v>359</v>
      </c>
      <c r="D249" s="31"/>
      <c r="E249" s="31">
        <v>1</v>
      </c>
      <c r="F249" s="31">
        <v>1</v>
      </c>
      <c r="G249" s="31"/>
      <c r="H249" s="31"/>
      <c r="I249" s="67"/>
      <c r="J249" s="67">
        <v>1</v>
      </c>
      <c r="K249" s="67"/>
      <c r="L249" s="67"/>
      <c r="M249" s="67">
        <v>1</v>
      </c>
      <c r="N249" s="67"/>
      <c r="O249" s="67"/>
      <c r="P249" s="89">
        <v>20607</v>
      </c>
      <c r="Q249" s="89">
        <v>20971</v>
      </c>
      <c r="R249" s="31">
        <f t="shared" si="6"/>
        <v>1</v>
      </c>
      <c r="S249" s="58"/>
      <c r="T249" s="106" t="s">
        <v>356</v>
      </c>
    </row>
    <row r="250" spans="1:20" ht="21">
      <c r="A250" s="31">
        <v>240</v>
      </c>
      <c r="B250" s="31" t="s">
        <v>601</v>
      </c>
      <c r="C250" s="30" t="s">
        <v>360</v>
      </c>
      <c r="D250" s="31"/>
      <c r="E250" s="31">
        <v>1</v>
      </c>
      <c r="F250" s="31">
        <v>1</v>
      </c>
      <c r="G250" s="31"/>
      <c r="H250" s="31"/>
      <c r="I250" s="67"/>
      <c r="J250" s="67">
        <v>1</v>
      </c>
      <c r="K250" s="67"/>
      <c r="L250" s="67">
        <v>1</v>
      </c>
      <c r="M250" s="67"/>
      <c r="N250" s="67"/>
      <c r="O250" s="67"/>
      <c r="P250" s="89">
        <v>20607</v>
      </c>
      <c r="Q250" s="89">
        <v>20971</v>
      </c>
      <c r="R250" s="31">
        <f t="shared" si="6"/>
        <v>1</v>
      </c>
      <c r="S250" s="58"/>
      <c r="T250" s="106" t="s">
        <v>356</v>
      </c>
    </row>
    <row r="251" spans="1:20" ht="21">
      <c r="A251" s="31">
        <v>241</v>
      </c>
      <c r="B251" s="31" t="s">
        <v>601</v>
      </c>
      <c r="C251" s="30" t="s">
        <v>361</v>
      </c>
      <c r="D251" s="31"/>
      <c r="E251" s="31">
        <v>1</v>
      </c>
      <c r="F251" s="31">
        <v>1</v>
      </c>
      <c r="G251" s="31"/>
      <c r="H251" s="31"/>
      <c r="I251" s="67"/>
      <c r="J251" s="67">
        <v>1</v>
      </c>
      <c r="K251" s="67"/>
      <c r="L251" s="67">
        <v>1</v>
      </c>
      <c r="M251" s="67"/>
      <c r="N251" s="67"/>
      <c r="O251" s="67"/>
      <c r="P251" s="89">
        <v>20607</v>
      </c>
      <c r="Q251" s="89">
        <v>20971</v>
      </c>
      <c r="R251" s="31">
        <f t="shared" si="6"/>
        <v>1</v>
      </c>
      <c r="S251" s="58"/>
      <c r="T251" s="106" t="s">
        <v>356</v>
      </c>
    </row>
    <row r="252" spans="1:20" s="137" customFormat="1" ht="21">
      <c r="A252" s="56">
        <v>242</v>
      </c>
      <c r="B252" s="56" t="s">
        <v>601</v>
      </c>
      <c r="C252" s="139" t="s">
        <v>1169</v>
      </c>
      <c r="D252" s="56"/>
      <c r="E252" s="56">
        <v>1</v>
      </c>
      <c r="F252" s="56"/>
      <c r="G252" s="56">
        <v>1</v>
      </c>
      <c r="H252" s="56"/>
      <c r="I252" s="146"/>
      <c r="J252" s="146">
        <v>1</v>
      </c>
      <c r="K252" s="146"/>
      <c r="L252" s="146">
        <v>1</v>
      </c>
      <c r="M252" s="146"/>
      <c r="N252" s="146"/>
      <c r="O252" s="146"/>
      <c r="P252" s="104">
        <v>20607</v>
      </c>
      <c r="Q252" s="104">
        <v>20910</v>
      </c>
      <c r="R252" s="56">
        <f t="shared" si="6"/>
        <v>1</v>
      </c>
      <c r="S252" s="147" t="s">
        <v>363</v>
      </c>
      <c r="T252" s="148" t="s">
        <v>356</v>
      </c>
    </row>
    <row r="253" spans="1:20" ht="21">
      <c r="A253" s="31">
        <v>243</v>
      </c>
      <c r="B253" s="31" t="s">
        <v>601</v>
      </c>
      <c r="C253" s="30" t="s">
        <v>365</v>
      </c>
      <c r="D253" s="31"/>
      <c r="E253" s="31">
        <v>1</v>
      </c>
      <c r="F253" s="31">
        <v>1</v>
      </c>
      <c r="G253" s="31"/>
      <c r="H253" s="31"/>
      <c r="I253" s="67"/>
      <c r="J253" s="67">
        <v>1</v>
      </c>
      <c r="K253" s="67"/>
      <c r="L253" s="67">
        <v>1</v>
      </c>
      <c r="M253" s="67"/>
      <c r="N253" s="67"/>
      <c r="O253" s="67"/>
      <c r="P253" s="89">
        <v>20607</v>
      </c>
      <c r="Q253" s="89">
        <v>20971</v>
      </c>
      <c r="R253" s="31">
        <f t="shared" si="6"/>
        <v>1</v>
      </c>
      <c r="S253" s="58"/>
      <c r="T253" s="106" t="s">
        <v>364</v>
      </c>
    </row>
    <row r="254" spans="1:20" ht="21">
      <c r="A254" s="31">
        <v>244</v>
      </c>
      <c r="B254" s="31" t="s">
        <v>601</v>
      </c>
      <c r="C254" s="30" t="s">
        <v>1048</v>
      </c>
      <c r="D254" s="31"/>
      <c r="E254" s="31">
        <v>1</v>
      </c>
      <c r="F254" s="31">
        <v>1</v>
      </c>
      <c r="G254" s="31"/>
      <c r="H254" s="31"/>
      <c r="I254" s="67"/>
      <c r="J254" s="67">
        <v>1</v>
      </c>
      <c r="K254" s="67"/>
      <c r="L254" s="67">
        <v>1</v>
      </c>
      <c r="M254" s="67"/>
      <c r="N254" s="67"/>
      <c r="O254" s="67"/>
      <c r="P254" s="89">
        <v>20607</v>
      </c>
      <c r="Q254" s="89">
        <v>20971</v>
      </c>
      <c r="R254" s="31">
        <f t="shared" si="6"/>
        <v>1</v>
      </c>
      <c r="S254" s="58"/>
      <c r="T254" s="106" t="s">
        <v>364</v>
      </c>
    </row>
    <row r="255" spans="1:20" ht="21">
      <c r="A255" s="31">
        <v>245</v>
      </c>
      <c r="B255" s="31" t="s">
        <v>601</v>
      </c>
      <c r="C255" s="30" t="s">
        <v>366</v>
      </c>
      <c r="D255" s="31"/>
      <c r="E255" s="31">
        <v>1</v>
      </c>
      <c r="F255" s="31">
        <v>1</v>
      </c>
      <c r="G255" s="31"/>
      <c r="H255" s="31"/>
      <c r="I255" s="67">
        <v>1</v>
      </c>
      <c r="J255" s="67"/>
      <c r="K255" s="67"/>
      <c r="L255" s="67">
        <v>1</v>
      </c>
      <c r="M255" s="67"/>
      <c r="N255" s="67"/>
      <c r="O255" s="67"/>
      <c r="P255" s="89">
        <v>20607</v>
      </c>
      <c r="Q255" s="89">
        <v>20971</v>
      </c>
      <c r="R255" s="31">
        <f t="shared" si="6"/>
        <v>1</v>
      </c>
      <c r="S255" s="58"/>
      <c r="T255" s="106" t="s">
        <v>364</v>
      </c>
    </row>
    <row r="256" spans="1:20" s="137" customFormat="1" ht="21">
      <c r="A256" s="31">
        <v>246</v>
      </c>
      <c r="B256" s="56" t="s">
        <v>601</v>
      </c>
      <c r="C256" s="139" t="s">
        <v>367</v>
      </c>
      <c r="D256" s="56"/>
      <c r="E256" s="56">
        <v>1</v>
      </c>
      <c r="F256" s="56">
        <v>1</v>
      </c>
      <c r="G256" s="56"/>
      <c r="H256" s="56">
        <v>1</v>
      </c>
      <c r="I256" s="146"/>
      <c r="J256" s="146">
        <v>1</v>
      </c>
      <c r="K256" s="146"/>
      <c r="L256" s="146">
        <v>1</v>
      </c>
      <c r="M256" s="146"/>
      <c r="N256" s="146"/>
      <c r="O256" s="146"/>
      <c r="P256" s="104">
        <v>20607</v>
      </c>
      <c r="Q256" s="104">
        <v>20971</v>
      </c>
      <c r="R256" s="31">
        <f t="shared" si="6"/>
        <v>1</v>
      </c>
      <c r="S256" s="147" t="s">
        <v>304</v>
      </c>
      <c r="T256" s="148" t="s">
        <v>364</v>
      </c>
    </row>
    <row r="257" spans="1:20" ht="21">
      <c r="A257" s="31">
        <v>247</v>
      </c>
      <c r="B257" s="31" t="s">
        <v>601</v>
      </c>
      <c r="C257" s="30" t="s">
        <v>368</v>
      </c>
      <c r="D257" s="31"/>
      <c r="E257" s="31">
        <v>1</v>
      </c>
      <c r="F257" s="31">
        <v>1</v>
      </c>
      <c r="G257" s="31"/>
      <c r="H257" s="31"/>
      <c r="I257" s="67"/>
      <c r="J257" s="67">
        <v>1</v>
      </c>
      <c r="K257" s="67"/>
      <c r="L257" s="67">
        <v>1</v>
      </c>
      <c r="M257" s="67"/>
      <c r="N257" s="67"/>
      <c r="O257" s="67"/>
      <c r="P257" s="89">
        <v>20607</v>
      </c>
      <c r="Q257" s="89">
        <v>20971</v>
      </c>
      <c r="R257" s="31">
        <f t="shared" si="6"/>
        <v>1</v>
      </c>
      <c r="S257" s="58"/>
      <c r="T257" s="106" t="s">
        <v>364</v>
      </c>
    </row>
    <row r="258" spans="1:20" ht="21">
      <c r="A258" s="31">
        <v>248</v>
      </c>
      <c r="B258" s="31" t="s">
        <v>601</v>
      </c>
      <c r="C258" s="30" t="s">
        <v>369</v>
      </c>
      <c r="D258" s="31"/>
      <c r="E258" s="31">
        <v>1</v>
      </c>
      <c r="F258" s="31">
        <v>1</v>
      </c>
      <c r="G258" s="31"/>
      <c r="H258" s="31"/>
      <c r="I258" s="67"/>
      <c r="J258" s="67">
        <v>1</v>
      </c>
      <c r="K258" s="67"/>
      <c r="L258" s="67">
        <v>1</v>
      </c>
      <c r="M258" s="67"/>
      <c r="N258" s="67"/>
      <c r="O258" s="67"/>
      <c r="P258" s="89">
        <v>20607</v>
      </c>
      <c r="Q258" s="89">
        <v>20971</v>
      </c>
      <c r="R258" s="31">
        <f t="shared" si="6"/>
        <v>1</v>
      </c>
      <c r="S258" s="58"/>
      <c r="T258" s="106" t="s">
        <v>364</v>
      </c>
    </row>
    <row r="259" spans="1:20" ht="21">
      <c r="A259" s="31">
        <v>249</v>
      </c>
      <c r="B259" s="31" t="s">
        <v>601</v>
      </c>
      <c r="C259" s="30" t="s">
        <v>370</v>
      </c>
      <c r="D259" s="31"/>
      <c r="E259" s="31">
        <v>1</v>
      </c>
      <c r="F259" s="31">
        <v>1</v>
      </c>
      <c r="G259" s="31"/>
      <c r="H259" s="31"/>
      <c r="I259" s="67"/>
      <c r="J259" s="67">
        <v>1</v>
      </c>
      <c r="K259" s="67"/>
      <c r="L259" s="67">
        <v>1</v>
      </c>
      <c r="M259" s="67"/>
      <c r="N259" s="67"/>
      <c r="O259" s="67"/>
      <c r="P259" s="89">
        <v>20607</v>
      </c>
      <c r="Q259" s="89">
        <v>20971</v>
      </c>
      <c r="R259" s="31">
        <f t="shared" si="6"/>
        <v>1</v>
      </c>
      <c r="S259" s="58"/>
      <c r="T259" s="106" t="s">
        <v>364</v>
      </c>
    </row>
    <row r="260" spans="1:20" ht="21">
      <c r="A260" s="728" t="s">
        <v>58</v>
      </c>
      <c r="B260" s="729"/>
      <c r="C260" s="730"/>
      <c r="D260" s="210">
        <f aca="true" t="shared" si="7" ref="D260:O260">SUM(D170:D259)</f>
        <v>40</v>
      </c>
      <c r="E260" s="210">
        <f t="shared" si="7"/>
        <v>50</v>
      </c>
      <c r="F260" s="210">
        <f t="shared" si="7"/>
        <v>82</v>
      </c>
      <c r="G260" s="210">
        <f t="shared" si="7"/>
        <v>9</v>
      </c>
      <c r="H260" s="210">
        <f t="shared" si="7"/>
        <v>4</v>
      </c>
      <c r="I260" s="210">
        <f t="shared" si="7"/>
        <v>7</v>
      </c>
      <c r="J260" s="210">
        <f t="shared" si="7"/>
        <v>70.5</v>
      </c>
      <c r="K260" s="210">
        <f t="shared" si="7"/>
        <v>5.5</v>
      </c>
      <c r="L260" s="210">
        <f t="shared" si="7"/>
        <v>61</v>
      </c>
      <c r="M260" s="210">
        <f t="shared" si="7"/>
        <v>19</v>
      </c>
      <c r="N260" s="210">
        <f t="shared" si="7"/>
        <v>3</v>
      </c>
      <c r="O260" s="210">
        <f t="shared" si="7"/>
        <v>0</v>
      </c>
      <c r="P260" s="210"/>
      <c r="Q260" s="210"/>
      <c r="R260" s="210">
        <f>SUM(R170:R259)</f>
        <v>83</v>
      </c>
      <c r="S260" s="212"/>
      <c r="T260" s="107"/>
    </row>
    <row r="261" spans="1:20" ht="21">
      <c r="A261" s="744" t="s">
        <v>59</v>
      </c>
      <c r="B261" s="745"/>
      <c r="C261" s="745"/>
      <c r="D261" s="745"/>
      <c r="E261" s="745"/>
      <c r="F261" s="745"/>
      <c r="G261" s="745"/>
      <c r="H261" s="745"/>
      <c r="I261" s="745"/>
      <c r="J261" s="745"/>
      <c r="K261" s="745"/>
      <c r="L261" s="745"/>
      <c r="M261" s="745"/>
      <c r="N261" s="745"/>
      <c r="O261" s="745"/>
      <c r="P261" s="745"/>
      <c r="Q261" s="745"/>
      <c r="R261" s="745"/>
      <c r="S261" s="746"/>
      <c r="T261" s="107"/>
    </row>
    <row r="262" spans="1:19" ht="21">
      <c r="A262" s="31">
        <v>250</v>
      </c>
      <c r="B262" s="56" t="s">
        <v>371</v>
      </c>
      <c r="C262" s="30" t="s">
        <v>372</v>
      </c>
      <c r="D262" s="31">
        <v>1</v>
      </c>
      <c r="E262" s="31"/>
      <c r="F262" s="31">
        <v>1</v>
      </c>
      <c r="G262" s="31"/>
      <c r="H262" s="31"/>
      <c r="I262" s="67"/>
      <c r="J262" s="67">
        <v>1</v>
      </c>
      <c r="K262" s="67"/>
      <c r="L262" s="67">
        <v>1</v>
      </c>
      <c r="M262" s="67"/>
      <c r="N262" s="67"/>
      <c r="O262" s="67"/>
      <c r="P262" s="93">
        <v>239753</v>
      </c>
      <c r="Q262" s="93">
        <v>240117</v>
      </c>
      <c r="R262" s="31">
        <f t="shared" si="6"/>
        <v>1</v>
      </c>
      <c r="S262" s="30"/>
    </row>
    <row r="263" spans="1:19" ht="21">
      <c r="A263" s="31">
        <v>251</v>
      </c>
      <c r="B263" s="56" t="s">
        <v>371</v>
      </c>
      <c r="C263" s="30" t="s">
        <v>373</v>
      </c>
      <c r="D263" s="31">
        <v>1</v>
      </c>
      <c r="E263" s="31"/>
      <c r="F263" s="31">
        <v>1</v>
      </c>
      <c r="G263" s="31"/>
      <c r="H263" s="31"/>
      <c r="I263" s="67"/>
      <c r="J263" s="67">
        <v>1</v>
      </c>
      <c r="K263" s="67"/>
      <c r="L263" s="67"/>
      <c r="M263" s="67">
        <v>1</v>
      </c>
      <c r="N263" s="67"/>
      <c r="O263" s="67"/>
      <c r="P263" s="93">
        <v>239753</v>
      </c>
      <c r="Q263" s="93">
        <v>240117</v>
      </c>
      <c r="R263" s="31">
        <f t="shared" si="6"/>
        <v>1</v>
      </c>
      <c r="S263" s="30"/>
    </row>
    <row r="264" spans="1:19" ht="21">
      <c r="A264" s="31">
        <v>252</v>
      </c>
      <c r="B264" s="56" t="s">
        <v>371</v>
      </c>
      <c r="C264" s="30" t="s">
        <v>374</v>
      </c>
      <c r="D264" s="31">
        <v>1</v>
      </c>
      <c r="E264" s="31"/>
      <c r="F264" s="31">
        <v>1</v>
      </c>
      <c r="G264" s="31"/>
      <c r="H264" s="31"/>
      <c r="I264" s="67"/>
      <c r="J264" s="67">
        <v>1</v>
      </c>
      <c r="K264" s="67"/>
      <c r="L264" s="67">
        <v>1</v>
      </c>
      <c r="M264" s="67"/>
      <c r="N264" s="67"/>
      <c r="O264" s="67"/>
      <c r="P264" s="93">
        <v>239753</v>
      </c>
      <c r="Q264" s="93">
        <v>240117</v>
      </c>
      <c r="R264" s="31">
        <f t="shared" si="6"/>
        <v>1</v>
      </c>
      <c r="S264" s="30"/>
    </row>
    <row r="265" spans="1:19" s="137" customFormat="1" ht="21">
      <c r="A265" s="56">
        <v>253</v>
      </c>
      <c r="B265" s="56" t="s">
        <v>371</v>
      </c>
      <c r="C265" s="139" t="s">
        <v>1170</v>
      </c>
      <c r="D265" s="56">
        <v>1</v>
      </c>
      <c r="E265" s="56"/>
      <c r="F265" s="56">
        <v>1</v>
      </c>
      <c r="G265" s="56"/>
      <c r="H265" s="56"/>
      <c r="I265" s="146"/>
      <c r="J265" s="146"/>
      <c r="K265" s="146">
        <v>1</v>
      </c>
      <c r="L265" s="146">
        <v>1</v>
      </c>
      <c r="M265" s="146"/>
      <c r="N265" s="146"/>
      <c r="O265" s="146"/>
      <c r="P265" s="141">
        <v>239753</v>
      </c>
      <c r="Q265" s="141">
        <v>240117</v>
      </c>
      <c r="R265" s="56">
        <f t="shared" si="6"/>
        <v>1</v>
      </c>
      <c r="S265" s="139"/>
    </row>
    <row r="266" spans="1:19" ht="21">
      <c r="A266" s="31">
        <v>254</v>
      </c>
      <c r="B266" s="56" t="s">
        <v>371</v>
      </c>
      <c r="C266" s="30" t="s">
        <v>376</v>
      </c>
      <c r="D266" s="31">
        <v>1</v>
      </c>
      <c r="E266" s="31"/>
      <c r="F266" s="31">
        <v>1</v>
      </c>
      <c r="G266" s="31"/>
      <c r="H266" s="31"/>
      <c r="I266" s="67">
        <v>1</v>
      </c>
      <c r="J266" s="67"/>
      <c r="K266" s="67"/>
      <c r="L266" s="67">
        <v>1</v>
      </c>
      <c r="M266" s="67"/>
      <c r="N266" s="67"/>
      <c r="O266" s="67"/>
      <c r="P266" s="93">
        <v>239753</v>
      </c>
      <c r="Q266" s="93">
        <v>240117</v>
      </c>
      <c r="R266" s="31">
        <f t="shared" si="6"/>
        <v>1</v>
      </c>
      <c r="S266" s="30"/>
    </row>
    <row r="267" spans="1:22" s="137" customFormat="1" ht="21">
      <c r="A267" s="56">
        <v>255</v>
      </c>
      <c r="B267" s="56" t="s">
        <v>371</v>
      </c>
      <c r="C267" s="139" t="s">
        <v>1184</v>
      </c>
      <c r="D267" s="56">
        <v>1</v>
      </c>
      <c r="E267" s="56"/>
      <c r="F267" s="56">
        <v>1</v>
      </c>
      <c r="G267" s="56"/>
      <c r="H267" s="56"/>
      <c r="I267" s="146"/>
      <c r="J267" s="146">
        <v>1</v>
      </c>
      <c r="K267" s="146"/>
      <c r="L267" s="146">
        <v>1</v>
      </c>
      <c r="M267" s="146"/>
      <c r="N267" s="146"/>
      <c r="O267" s="146"/>
      <c r="P267" s="141">
        <v>239753</v>
      </c>
      <c r="Q267" s="141">
        <v>240117</v>
      </c>
      <c r="R267" s="56">
        <f t="shared" si="6"/>
        <v>1</v>
      </c>
      <c r="S267" s="139"/>
      <c r="V267" s="597" t="s">
        <v>1183</v>
      </c>
    </row>
    <row r="268" spans="1:19" ht="21">
      <c r="A268" s="31">
        <v>256</v>
      </c>
      <c r="B268" s="56" t="s">
        <v>371</v>
      </c>
      <c r="C268" s="30" t="s">
        <v>378</v>
      </c>
      <c r="D268" s="31">
        <v>1</v>
      </c>
      <c r="E268" s="31"/>
      <c r="F268" s="31">
        <v>1</v>
      </c>
      <c r="G268" s="31"/>
      <c r="H268" s="31"/>
      <c r="I268" s="67">
        <v>1</v>
      </c>
      <c r="J268" s="67"/>
      <c r="K268" s="67"/>
      <c r="L268" s="67">
        <v>1</v>
      </c>
      <c r="M268" s="67"/>
      <c r="N268" s="67"/>
      <c r="O268" s="67"/>
      <c r="P268" s="93">
        <v>239753</v>
      </c>
      <c r="Q268" s="93">
        <v>240117</v>
      </c>
      <c r="R268" s="31">
        <f t="shared" si="6"/>
        <v>1</v>
      </c>
      <c r="S268" s="30"/>
    </row>
    <row r="269" spans="1:19" ht="21">
      <c r="A269" s="31">
        <v>257</v>
      </c>
      <c r="B269" s="56" t="s">
        <v>371</v>
      </c>
      <c r="C269" s="30" t="s">
        <v>379</v>
      </c>
      <c r="D269" s="31">
        <v>1</v>
      </c>
      <c r="E269" s="31"/>
      <c r="F269" s="31">
        <v>1</v>
      </c>
      <c r="G269" s="31"/>
      <c r="H269" s="31"/>
      <c r="I269" s="67"/>
      <c r="J269" s="67">
        <v>1</v>
      </c>
      <c r="K269" s="67"/>
      <c r="L269" s="67">
        <v>1</v>
      </c>
      <c r="M269" s="67"/>
      <c r="N269" s="67"/>
      <c r="O269" s="67"/>
      <c r="P269" s="93">
        <v>239753</v>
      </c>
      <c r="Q269" s="93">
        <v>240117</v>
      </c>
      <c r="R269" s="31">
        <f t="shared" si="6"/>
        <v>1</v>
      </c>
      <c r="S269" s="30"/>
    </row>
    <row r="270" spans="1:19" ht="21">
      <c r="A270" s="31">
        <v>258</v>
      </c>
      <c r="B270" s="56" t="s">
        <v>371</v>
      </c>
      <c r="C270" s="30" t="s">
        <v>380</v>
      </c>
      <c r="D270" s="31">
        <v>1</v>
      </c>
      <c r="E270" s="31"/>
      <c r="F270" s="31">
        <v>1</v>
      </c>
      <c r="G270" s="31"/>
      <c r="H270" s="31"/>
      <c r="I270" s="67"/>
      <c r="J270" s="67"/>
      <c r="K270" s="67">
        <v>1</v>
      </c>
      <c r="L270" s="67">
        <v>1</v>
      </c>
      <c r="M270" s="67"/>
      <c r="N270" s="67"/>
      <c r="O270" s="67"/>
      <c r="P270" s="93">
        <v>239753</v>
      </c>
      <c r="Q270" s="93">
        <v>240117</v>
      </c>
      <c r="R270" s="31">
        <f aca="true" t="shared" si="8" ref="R270:R337">SUM(I270:N270)/2</f>
        <v>1</v>
      </c>
      <c r="S270" s="30"/>
    </row>
    <row r="271" spans="1:19" ht="25.5" customHeight="1">
      <c r="A271" s="31">
        <v>259</v>
      </c>
      <c r="B271" s="56" t="s">
        <v>371</v>
      </c>
      <c r="C271" s="94" t="s">
        <v>381</v>
      </c>
      <c r="D271" s="31">
        <v>1</v>
      </c>
      <c r="E271" s="31"/>
      <c r="F271" s="31">
        <v>1</v>
      </c>
      <c r="G271" s="95"/>
      <c r="H271" s="95"/>
      <c r="I271" s="67">
        <v>0.5</v>
      </c>
      <c r="J271" s="120"/>
      <c r="K271" s="120"/>
      <c r="L271" s="67">
        <v>0.5</v>
      </c>
      <c r="M271" s="120"/>
      <c r="N271" s="120"/>
      <c r="O271" s="120"/>
      <c r="P271" s="96">
        <v>239753</v>
      </c>
      <c r="Q271" s="96">
        <v>239983</v>
      </c>
      <c r="R271" s="31">
        <f t="shared" si="8"/>
        <v>0.5</v>
      </c>
      <c r="S271" s="88" t="s">
        <v>382</v>
      </c>
    </row>
    <row r="272" spans="1:19" ht="21">
      <c r="A272" s="31">
        <v>260</v>
      </c>
      <c r="B272" s="56" t="s">
        <v>371</v>
      </c>
      <c r="C272" s="30" t="s">
        <v>383</v>
      </c>
      <c r="D272" s="31">
        <v>1</v>
      </c>
      <c r="E272" s="31"/>
      <c r="F272" s="31">
        <v>1</v>
      </c>
      <c r="G272" s="31"/>
      <c r="H272" s="31">
        <v>1</v>
      </c>
      <c r="I272" s="67"/>
      <c r="J272" s="67">
        <v>1</v>
      </c>
      <c r="K272" s="67"/>
      <c r="L272" s="67">
        <v>1</v>
      </c>
      <c r="M272" s="67"/>
      <c r="N272" s="67"/>
      <c r="O272" s="67"/>
      <c r="P272" s="93">
        <v>239753</v>
      </c>
      <c r="Q272" s="93">
        <v>240117</v>
      </c>
      <c r="R272" s="31">
        <f t="shared" si="8"/>
        <v>1</v>
      </c>
      <c r="S272" s="30" t="s">
        <v>384</v>
      </c>
    </row>
    <row r="273" spans="1:19" ht="21">
      <c r="A273" s="31">
        <v>261</v>
      </c>
      <c r="B273" s="56" t="s">
        <v>371</v>
      </c>
      <c r="C273" s="30" t="s">
        <v>385</v>
      </c>
      <c r="D273" s="31">
        <v>1</v>
      </c>
      <c r="E273" s="31"/>
      <c r="F273" s="31">
        <v>1</v>
      </c>
      <c r="G273" s="31"/>
      <c r="H273" s="31"/>
      <c r="I273" s="67"/>
      <c r="J273" s="67">
        <v>1</v>
      </c>
      <c r="K273" s="67"/>
      <c r="L273" s="67">
        <v>1</v>
      </c>
      <c r="M273" s="67"/>
      <c r="N273" s="67"/>
      <c r="O273" s="67"/>
      <c r="P273" s="93">
        <v>239753</v>
      </c>
      <c r="Q273" s="93">
        <v>240117</v>
      </c>
      <c r="R273" s="31">
        <f t="shared" si="8"/>
        <v>1</v>
      </c>
      <c r="S273" s="30"/>
    </row>
    <row r="274" spans="1:19" ht="21">
      <c r="A274" s="31">
        <v>262</v>
      </c>
      <c r="B274" s="56" t="s">
        <v>371</v>
      </c>
      <c r="C274" s="30" t="s">
        <v>386</v>
      </c>
      <c r="D274" s="31">
        <v>1</v>
      </c>
      <c r="E274" s="31"/>
      <c r="F274" s="31">
        <v>1</v>
      </c>
      <c r="G274" s="31"/>
      <c r="H274" s="31"/>
      <c r="I274" s="67"/>
      <c r="J274" s="67">
        <v>0.5</v>
      </c>
      <c r="K274" s="67"/>
      <c r="L274" s="67">
        <v>0.5</v>
      </c>
      <c r="M274" s="67"/>
      <c r="N274" s="67"/>
      <c r="O274" s="67"/>
      <c r="P274" s="93">
        <v>239846</v>
      </c>
      <c r="Q274" s="93">
        <v>240117</v>
      </c>
      <c r="R274" s="31">
        <f t="shared" si="8"/>
        <v>0.5</v>
      </c>
      <c r="S274" s="30"/>
    </row>
    <row r="275" spans="1:19" ht="21">
      <c r="A275" s="31">
        <v>263</v>
      </c>
      <c r="B275" s="56" t="s">
        <v>371</v>
      </c>
      <c r="C275" s="30" t="s">
        <v>387</v>
      </c>
      <c r="D275" s="31">
        <v>1</v>
      </c>
      <c r="E275" s="31"/>
      <c r="F275" s="31">
        <v>1</v>
      </c>
      <c r="G275" s="31"/>
      <c r="H275" s="31"/>
      <c r="I275" s="67"/>
      <c r="J275" s="67">
        <v>0.5</v>
      </c>
      <c r="K275" s="67"/>
      <c r="L275" s="67">
        <v>0.5</v>
      </c>
      <c r="M275" s="67"/>
      <c r="N275" s="67"/>
      <c r="O275" s="67"/>
      <c r="P275" s="93">
        <v>239846</v>
      </c>
      <c r="Q275" s="93">
        <v>240117</v>
      </c>
      <c r="R275" s="31">
        <f t="shared" si="8"/>
        <v>0.5</v>
      </c>
      <c r="S275" s="30"/>
    </row>
    <row r="276" spans="1:19" ht="21">
      <c r="A276" s="31">
        <v>264</v>
      </c>
      <c r="B276" s="56" t="s">
        <v>371</v>
      </c>
      <c r="C276" s="30" t="s">
        <v>388</v>
      </c>
      <c r="D276" s="31">
        <v>1</v>
      </c>
      <c r="E276" s="31"/>
      <c r="F276" s="31">
        <v>1</v>
      </c>
      <c r="G276" s="31"/>
      <c r="H276" s="31"/>
      <c r="I276" s="67"/>
      <c r="J276" s="67">
        <v>0.5</v>
      </c>
      <c r="K276" s="67"/>
      <c r="L276" s="67">
        <v>0.5</v>
      </c>
      <c r="M276" s="67"/>
      <c r="N276" s="67"/>
      <c r="O276" s="67"/>
      <c r="P276" s="93">
        <v>239846</v>
      </c>
      <c r="Q276" s="93">
        <v>240117</v>
      </c>
      <c r="R276" s="31">
        <f t="shared" si="8"/>
        <v>0.5</v>
      </c>
      <c r="S276" s="30"/>
    </row>
    <row r="277" spans="1:19" ht="21">
      <c r="A277" s="31">
        <v>265</v>
      </c>
      <c r="B277" s="56" t="s">
        <v>371</v>
      </c>
      <c r="C277" s="30" t="s">
        <v>389</v>
      </c>
      <c r="D277" s="31">
        <v>1</v>
      </c>
      <c r="E277" s="31"/>
      <c r="F277" s="31">
        <v>1</v>
      </c>
      <c r="G277" s="31"/>
      <c r="H277" s="31"/>
      <c r="I277" s="67"/>
      <c r="J277" s="67">
        <v>1</v>
      </c>
      <c r="K277" s="67"/>
      <c r="L277" s="67"/>
      <c r="M277" s="67">
        <v>1</v>
      </c>
      <c r="N277" s="67"/>
      <c r="O277" s="67"/>
      <c r="P277" s="93">
        <v>239753</v>
      </c>
      <c r="Q277" s="93">
        <v>240117</v>
      </c>
      <c r="R277" s="31">
        <f t="shared" si="8"/>
        <v>1</v>
      </c>
      <c r="S277" s="30"/>
    </row>
    <row r="278" spans="1:19" ht="21">
      <c r="A278" s="31">
        <v>266</v>
      </c>
      <c r="B278" s="56" t="s">
        <v>371</v>
      </c>
      <c r="C278" s="30" t="s">
        <v>390</v>
      </c>
      <c r="D278" s="31">
        <v>1</v>
      </c>
      <c r="E278" s="31"/>
      <c r="F278" s="31">
        <v>1</v>
      </c>
      <c r="G278" s="31"/>
      <c r="H278" s="31"/>
      <c r="I278" s="67">
        <v>1</v>
      </c>
      <c r="J278" s="67"/>
      <c r="K278" s="67"/>
      <c r="L278" s="67"/>
      <c r="M278" s="67">
        <v>1</v>
      </c>
      <c r="N278" s="67"/>
      <c r="O278" s="67"/>
      <c r="P278" s="93">
        <v>239753</v>
      </c>
      <c r="Q278" s="93">
        <v>240117</v>
      </c>
      <c r="R278" s="31">
        <f t="shared" si="8"/>
        <v>1</v>
      </c>
      <c r="S278" s="30"/>
    </row>
    <row r="279" spans="1:22" s="137" customFormat="1" ht="21">
      <c r="A279" s="56">
        <v>267</v>
      </c>
      <c r="B279" s="56" t="s">
        <v>371</v>
      </c>
      <c r="C279" s="139" t="s">
        <v>1185</v>
      </c>
      <c r="D279" s="56">
        <v>1</v>
      </c>
      <c r="E279" s="56"/>
      <c r="F279" s="56">
        <v>1</v>
      </c>
      <c r="G279" s="56"/>
      <c r="H279" s="56"/>
      <c r="I279" s="146"/>
      <c r="J279" s="146">
        <v>1</v>
      </c>
      <c r="K279" s="146"/>
      <c r="L279" s="146">
        <v>1</v>
      </c>
      <c r="M279" s="146"/>
      <c r="N279" s="146"/>
      <c r="O279" s="146"/>
      <c r="P279" s="141">
        <v>239753</v>
      </c>
      <c r="Q279" s="141">
        <v>240117</v>
      </c>
      <c r="R279" s="56">
        <f t="shared" si="8"/>
        <v>1</v>
      </c>
      <c r="S279" s="139"/>
      <c r="V279" s="597" t="s">
        <v>1183</v>
      </c>
    </row>
    <row r="280" spans="1:19" ht="21">
      <c r="A280" s="31">
        <v>268</v>
      </c>
      <c r="B280" s="56" t="s">
        <v>371</v>
      </c>
      <c r="C280" s="30" t="s">
        <v>392</v>
      </c>
      <c r="D280" s="31">
        <v>1</v>
      </c>
      <c r="E280" s="31"/>
      <c r="F280" s="31">
        <v>1</v>
      </c>
      <c r="G280" s="31"/>
      <c r="H280" s="31"/>
      <c r="I280" s="67"/>
      <c r="J280" s="67">
        <v>1</v>
      </c>
      <c r="K280" s="67"/>
      <c r="L280" s="67">
        <v>1</v>
      </c>
      <c r="M280" s="67"/>
      <c r="N280" s="67"/>
      <c r="O280" s="67"/>
      <c r="P280" s="93">
        <v>239753</v>
      </c>
      <c r="Q280" s="93">
        <v>240117</v>
      </c>
      <c r="R280" s="31">
        <f t="shared" si="8"/>
        <v>1</v>
      </c>
      <c r="S280" s="30"/>
    </row>
    <row r="281" spans="1:19" ht="21">
      <c r="A281" s="31">
        <v>269</v>
      </c>
      <c r="B281" s="56" t="s">
        <v>371</v>
      </c>
      <c r="C281" s="30" t="s">
        <v>393</v>
      </c>
      <c r="D281" s="31">
        <v>1</v>
      </c>
      <c r="E281" s="31"/>
      <c r="F281" s="31">
        <v>1</v>
      </c>
      <c r="G281" s="31"/>
      <c r="H281" s="31"/>
      <c r="I281" s="67"/>
      <c r="J281" s="67">
        <v>1</v>
      </c>
      <c r="K281" s="67"/>
      <c r="L281" s="67">
        <v>1</v>
      </c>
      <c r="M281" s="67"/>
      <c r="N281" s="67"/>
      <c r="O281" s="67"/>
      <c r="P281" s="93">
        <v>239753</v>
      </c>
      <c r="Q281" s="93">
        <v>240117</v>
      </c>
      <c r="R281" s="31">
        <f t="shared" si="8"/>
        <v>1</v>
      </c>
      <c r="S281" s="30"/>
    </row>
    <row r="282" spans="1:19" ht="21">
      <c r="A282" s="31">
        <v>270</v>
      </c>
      <c r="B282" s="56" t="s">
        <v>371</v>
      </c>
      <c r="C282" s="97" t="s">
        <v>394</v>
      </c>
      <c r="D282" s="31">
        <v>1</v>
      </c>
      <c r="E282" s="95"/>
      <c r="F282" s="31">
        <v>1</v>
      </c>
      <c r="G282" s="31"/>
      <c r="H282" s="31"/>
      <c r="I282" s="120"/>
      <c r="J282" s="67">
        <v>1</v>
      </c>
      <c r="K282" s="120"/>
      <c r="L282" s="67">
        <v>1</v>
      </c>
      <c r="M282" s="120"/>
      <c r="N282" s="67"/>
      <c r="O282" s="67"/>
      <c r="P282" s="93">
        <v>239753</v>
      </c>
      <c r="Q282" s="93">
        <v>240117</v>
      </c>
      <c r="R282" s="31">
        <f t="shared" si="8"/>
        <v>1</v>
      </c>
      <c r="S282" s="30"/>
    </row>
    <row r="283" spans="1:19" ht="21">
      <c r="A283" s="31">
        <v>271</v>
      </c>
      <c r="B283" s="56" t="s">
        <v>371</v>
      </c>
      <c r="C283" s="97" t="s">
        <v>395</v>
      </c>
      <c r="D283" s="31">
        <v>1</v>
      </c>
      <c r="E283" s="95"/>
      <c r="F283" s="31">
        <v>1</v>
      </c>
      <c r="G283" s="31"/>
      <c r="H283" s="31"/>
      <c r="I283" s="120"/>
      <c r="J283" s="67">
        <v>1</v>
      </c>
      <c r="K283" s="120"/>
      <c r="L283" s="67">
        <v>1</v>
      </c>
      <c r="M283" s="120"/>
      <c r="N283" s="67"/>
      <c r="O283" s="67"/>
      <c r="P283" s="93">
        <v>239753</v>
      </c>
      <c r="Q283" s="93">
        <v>240117</v>
      </c>
      <c r="R283" s="31">
        <f t="shared" si="8"/>
        <v>1</v>
      </c>
      <c r="S283" s="30"/>
    </row>
    <row r="284" spans="1:19" ht="21">
      <c r="A284" s="31">
        <v>272</v>
      </c>
      <c r="B284" s="56" t="s">
        <v>371</v>
      </c>
      <c r="C284" s="97" t="s">
        <v>396</v>
      </c>
      <c r="D284" s="31">
        <v>1</v>
      </c>
      <c r="E284" s="95"/>
      <c r="F284" s="31">
        <v>1</v>
      </c>
      <c r="G284" s="31"/>
      <c r="H284" s="31"/>
      <c r="I284" s="67"/>
      <c r="J284" s="67">
        <v>0.5</v>
      </c>
      <c r="K284" s="67"/>
      <c r="L284" s="67">
        <v>0.5</v>
      </c>
      <c r="M284" s="67"/>
      <c r="N284" s="67"/>
      <c r="O284" s="67"/>
      <c r="P284" s="93">
        <v>239846</v>
      </c>
      <c r="Q284" s="93">
        <v>240117</v>
      </c>
      <c r="R284" s="31">
        <f t="shared" si="8"/>
        <v>0.5</v>
      </c>
      <c r="S284" s="30"/>
    </row>
    <row r="285" spans="1:19" ht="21">
      <c r="A285" s="31">
        <v>273</v>
      </c>
      <c r="B285" s="31" t="s">
        <v>397</v>
      </c>
      <c r="C285" s="30" t="s">
        <v>398</v>
      </c>
      <c r="D285" s="95"/>
      <c r="E285" s="31">
        <v>1</v>
      </c>
      <c r="F285" s="31">
        <v>1</v>
      </c>
      <c r="G285" s="31"/>
      <c r="H285" s="31"/>
      <c r="I285" s="67">
        <v>1</v>
      </c>
      <c r="J285" s="120"/>
      <c r="K285" s="120"/>
      <c r="L285" s="67">
        <v>1</v>
      </c>
      <c r="M285" s="120"/>
      <c r="N285" s="120"/>
      <c r="O285" s="120"/>
      <c r="P285" s="93">
        <v>239753</v>
      </c>
      <c r="Q285" s="93">
        <v>240117</v>
      </c>
      <c r="R285" s="31">
        <f t="shared" si="8"/>
        <v>1</v>
      </c>
      <c r="S285" s="30"/>
    </row>
    <row r="286" spans="1:19" ht="21">
      <c r="A286" s="31">
        <v>274</v>
      </c>
      <c r="B286" s="31" t="s">
        <v>397</v>
      </c>
      <c r="C286" s="30" t="s">
        <v>399</v>
      </c>
      <c r="D286" s="95"/>
      <c r="E286" s="31">
        <v>1</v>
      </c>
      <c r="F286" s="31">
        <v>1</v>
      </c>
      <c r="G286" s="31"/>
      <c r="H286" s="31"/>
      <c r="I286" s="120"/>
      <c r="J286" s="67">
        <v>1</v>
      </c>
      <c r="K286" s="120"/>
      <c r="L286" s="67">
        <v>1</v>
      </c>
      <c r="M286" s="120"/>
      <c r="N286" s="120"/>
      <c r="O286" s="120"/>
      <c r="P286" s="93">
        <v>239753</v>
      </c>
      <c r="Q286" s="93">
        <v>240117</v>
      </c>
      <c r="R286" s="31">
        <f t="shared" si="8"/>
        <v>1</v>
      </c>
      <c r="S286" s="30"/>
    </row>
    <row r="287" spans="1:19" ht="21">
      <c r="A287" s="31">
        <v>275</v>
      </c>
      <c r="B287" s="31" t="s">
        <v>397</v>
      </c>
      <c r="C287" s="30" t="s">
        <v>400</v>
      </c>
      <c r="D287" s="95"/>
      <c r="E287" s="31">
        <v>1</v>
      </c>
      <c r="F287" s="31">
        <v>1</v>
      </c>
      <c r="G287" s="31"/>
      <c r="H287" s="31"/>
      <c r="I287" s="120"/>
      <c r="J287" s="67">
        <v>1</v>
      </c>
      <c r="K287" s="120"/>
      <c r="L287" s="67">
        <v>1</v>
      </c>
      <c r="M287" s="120"/>
      <c r="N287" s="120"/>
      <c r="O287" s="120"/>
      <c r="P287" s="93">
        <v>239753</v>
      </c>
      <c r="Q287" s="93">
        <v>240117</v>
      </c>
      <c r="R287" s="31">
        <f t="shared" si="8"/>
        <v>1</v>
      </c>
      <c r="S287" s="30"/>
    </row>
    <row r="288" spans="1:19" ht="21">
      <c r="A288" s="31">
        <v>276</v>
      </c>
      <c r="B288" s="31" t="s">
        <v>397</v>
      </c>
      <c r="C288" s="30" t="s">
        <v>401</v>
      </c>
      <c r="D288" s="95"/>
      <c r="E288" s="31">
        <v>1</v>
      </c>
      <c r="F288" s="31">
        <v>1</v>
      </c>
      <c r="G288" s="31"/>
      <c r="H288" s="31"/>
      <c r="I288" s="120"/>
      <c r="J288" s="67">
        <v>1</v>
      </c>
      <c r="K288" s="120"/>
      <c r="L288" s="67">
        <v>1</v>
      </c>
      <c r="M288" s="120"/>
      <c r="N288" s="120"/>
      <c r="O288" s="120"/>
      <c r="P288" s="93">
        <v>239753</v>
      </c>
      <c r="Q288" s="93">
        <v>240117</v>
      </c>
      <c r="R288" s="31">
        <f t="shared" si="8"/>
        <v>1</v>
      </c>
      <c r="S288" s="30"/>
    </row>
    <row r="289" spans="1:19" ht="21">
      <c r="A289" s="31">
        <v>277</v>
      </c>
      <c r="B289" s="31" t="s">
        <v>397</v>
      </c>
      <c r="C289" s="30" t="s">
        <v>402</v>
      </c>
      <c r="D289" s="95"/>
      <c r="E289" s="31">
        <v>1</v>
      </c>
      <c r="F289" s="31">
        <v>1</v>
      </c>
      <c r="G289" s="31"/>
      <c r="H289" s="31"/>
      <c r="I289" s="120"/>
      <c r="J289" s="67">
        <v>1</v>
      </c>
      <c r="K289" s="120"/>
      <c r="L289" s="67">
        <v>1</v>
      </c>
      <c r="M289" s="120"/>
      <c r="N289" s="120"/>
      <c r="O289" s="120"/>
      <c r="P289" s="93">
        <v>239753</v>
      </c>
      <c r="Q289" s="93">
        <v>240117</v>
      </c>
      <c r="R289" s="31">
        <f t="shared" si="8"/>
        <v>1</v>
      </c>
      <c r="S289" s="30"/>
    </row>
    <row r="290" spans="1:19" ht="21">
      <c r="A290" s="31">
        <v>278</v>
      </c>
      <c r="B290" s="31" t="s">
        <v>397</v>
      </c>
      <c r="C290" s="30" t="s">
        <v>403</v>
      </c>
      <c r="D290" s="95"/>
      <c r="E290" s="31">
        <v>1</v>
      </c>
      <c r="F290" s="31">
        <v>1</v>
      </c>
      <c r="G290" s="31"/>
      <c r="H290" s="31"/>
      <c r="I290" s="120"/>
      <c r="J290" s="67">
        <v>1</v>
      </c>
      <c r="K290" s="120"/>
      <c r="L290" s="67">
        <v>1</v>
      </c>
      <c r="M290" s="120"/>
      <c r="N290" s="120"/>
      <c r="O290" s="120"/>
      <c r="P290" s="93">
        <v>239753</v>
      </c>
      <c r="Q290" s="93">
        <v>240117</v>
      </c>
      <c r="R290" s="31">
        <f t="shared" si="8"/>
        <v>1</v>
      </c>
      <c r="S290" s="30"/>
    </row>
    <row r="291" spans="1:19" ht="21">
      <c r="A291" s="31">
        <v>279</v>
      </c>
      <c r="B291" s="31" t="s">
        <v>397</v>
      </c>
      <c r="C291" s="30" t="s">
        <v>404</v>
      </c>
      <c r="D291" s="95"/>
      <c r="E291" s="31">
        <v>1</v>
      </c>
      <c r="F291" s="31">
        <v>1</v>
      </c>
      <c r="G291" s="31"/>
      <c r="H291" s="31"/>
      <c r="I291" s="120"/>
      <c r="J291" s="67">
        <v>1</v>
      </c>
      <c r="K291" s="120"/>
      <c r="L291" s="67">
        <v>1</v>
      </c>
      <c r="M291" s="120"/>
      <c r="N291" s="120"/>
      <c r="O291" s="120"/>
      <c r="P291" s="93">
        <v>239753</v>
      </c>
      <c r="Q291" s="93">
        <v>240117</v>
      </c>
      <c r="R291" s="31">
        <f t="shared" si="8"/>
        <v>1</v>
      </c>
      <c r="S291" s="30"/>
    </row>
    <row r="292" spans="1:19" ht="21">
      <c r="A292" s="31">
        <v>280</v>
      </c>
      <c r="B292" s="31" t="s">
        <v>397</v>
      </c>
      <c r="C292" s="30" t="s">
        <v>405</v>
      </c>
      <c r="D292" s="95"/>
      <c r="E292" s="31">
        <v>1</v>
      </c>
      <c r="F292" s="31">
        <v>1</v>
      </c>
      <c r="G292" s="31"/>
      <c r="H292" s="31"/>
      <c r="I292" s="120"/>
      <c r="J292" s="67">
        <v>1</v>
      </c>
      <c r="K292" s="120"/>
      <c r="L292" s="67">
        <v>1</v>
      </c>
      <c r="M292" s="120"/>
      <c r="N292" s="120"/>
      <c r="O292" s="120"/>
      <c r="P292" s="93">
        <v>239753</v>
      </c>
      <c r="Q292" s="93">
        <v>240117</v>
      </c>
      <c r="R292" s="31">
        <f t="shared" si="8"/>
        <v>1</v>
      </c>
      <c r="S292" s="30"/>
    </row>
    <row r="293" spans="1:19" s="137" customFormat="1" ht="21">
      <c r="A293" s="31">
        <v>281</v>
      </c>
      <c r="B293" s="56" t="s">
        <v>397</v>
      </c>
      <c r="C293" s="139" t="s">
        <v>406</v>
      </c>
      <c r="D293" s="56">
        <v>1</v>
      </c>
      <c r="E293" s="140"/>
      <c r="F293" s="56">
        <v>1</v>
      </c>
      <c r="G293" s="56"/>
      <c r="H293" s="56">
        <v>1</v>
      </c>
      <c r="I293" s="191"/>
      <c r="J293" s="146">
        <v>1</v>
      </c>
      <c r="K293" s="191"/>
      <c r="L293" s="146">
        <v>1</v>
      </c>
      <c r="M293" s="191"/>
      <c r="N293" s="191"/>
      <c r="O293" s="191"/>
      <c r="P293" s="141">
        <v>239753</v>
      </c>
      <c r="Q293" s="141">
        <v>240117</v>
      </c>
      <c r="R293" s="31">
        <f t="shared" si="8"/>
        <v>1</v>
      </c>
      <c r="S293" s="139" t="s">
        <v>407</v>
      </c>
    </row>
    <row r="294" spans="1:19" ht="21">
      <c r="A294" s="31">
        <v>282</v>
      </c>
      <c r="B294" s="31" t="s">
        <v>397</v>
      </c>
      <c r="C294" s="30" t="s">
        <v>408</v>
      </c>
      <c r="D294" s="31">
        <v>1</v>
      </c>
      <c r="E294" s="95"/>
      <c r="F294" s="31">
        <v>1</v>
      </c>
      <c r="G294" s="31"/>
      <c r="H294" s="31"/>
      <c r="I294" s="120"/>
      <c r="J294" s="67">
        <v>1</v>
      </c>
      <c r="K294" s="120"/>
      <c r="L294" s="120"/>
      <c r="M294" s="67">
        <v>1</v>
      </c>
      <c r="N294" s="120"/>
      <c r="O294" s="120"/>
      <c r="P294" s="93">
        <v>239753</v>
      </c>
      <c r="Q294" s="93">
        <v>240117</v>
      </c>
      <c r="R294" s="31">
        <f t="shared" si="8"/>
        <v>1</v>
      </c>
      <c r="S294" s="30"/>
    </row>
    <row r="295" spans="1:19" ht="21">
      <c r="A295" s="31">
        <v>283</v>
      </c>
      <c r="B295" s="31" t="s">
        <v>397</v>
      </c>
      <c r="C295" s="30" t="s">
        <v>409</v>
      </c>
      <c r="D295" s="31">
        <v>1</v>
      </c>
      <c r="E295" s="31"/>
      <c r="F295" s="31">
        <v>1</v>
      </c>
      <c r="G295" s="31"/>
      <c r="H295" s="31"/>
      <c r="I295" s="67"/>
      <c r="J295" s="67">
        <v>1</v>
      </c>
      <c r="K295" s="67"/>
      <c r="L295" s="67">
        <v>1</v>
      </c>
      <c r="M295" s="67"/>
      <c r="N295" s="67"/>
      <c r="O295" s="67"/>
      <c r="P295" s="93">
        <v>239753</v>
      </c>
      <c r="Q295" s="93">
        <v>240117</v>
      </c>
      <c r="R295" s="31">
        <f t="shared" si="8"/>
        <v>1</v>
      </c>
      <c r="S295" s="30"/>
    </row>
    <row r="296" spans="1:19" ht="21">
      <c r="A296" s="31">
        <v>284</v>
      </c>
      <c r="B296" s="31" t="s">
        <v>397</v>
      </c>
      <c r="C296" s="97" t="s">
        <v>410</v>
      </c>
      <c r="D296" s="31">
        <v>1</v>
      </c>
      <c r="E296" s="95"/>
      <c r="F296" s="31">
        <v>1</v>
      </c>
      <c r="G296" s="95"/>
      <c r="H296" s="95"/>
      <c r="I296" s="120"/>
      <c r="J296" s="67">
        <v>1</v>
      </c>
      <c r="K296" s="120"/>
      <c r="L296" s="67">
        <v>1</v>
      </c>
      <c r="M296" s="120"/>
      <c r="N296" s="120"/>
      <c r="O296" s="120"/>
      <c r="P296" s="93">
        <v>239753</v>
      </c>
      <c r="Q296" s="93">
        <v>240117</v>
      </c>
      <c r="R296" s="31">
        <f t="shared" si="8"/>
        <v>1</v>
      </c>
      <c r="S296" s="30"/>
    </row>
    <row r="297" spans="1:19" ht="21">
      <c r="A297" s="31">
        <v>285</v>
      </c>
      <c r="B297" s="31" t="s">
        <v>397</v>
      </c>
      <c r="C297" s="30" t="s">
        <v>411</v>
      </c>
      <c r="D297" s="31">
        <v>1</v>
      </c>
      <c r="E297" s="31"/>
      <c r="F297" s="31">
        <v>1</v>
      </c>
      <c r="G297" s="31"/>
      <c r="H297" s="31"/>
      <c r="I297" s="67"/>
      <c r="J297" s="67">
        <v>1</v>
      </c>
      <c r="K297" s="67"/>
      <c r="L297" s="67">
        <v>1</v>
      </c>
      <c r="M297" s="67"/>
      <c r="N297" s="67"/>
      <c r="O297" s="67"/>
      <c r="P297" s="93">
        <v>239753</v>
      </c>
      <c r="Q297" s="93">
        <v>240117</v>
      </c>
      <c r="R297" s="31">
        <f t="shared" si="8"/>
        <v>1</v>
      </c>
      <c r="S297" s="30"/>
    </row>
    <row r="298" spans="1:19" ht="21">
      <c r="A298" s="31">
        <v>286</v>
      </c>
      <c r="B298" s="31" t="s">
        <v>397</v>
      </c>
      <c r="C298" s="30" t="s">
        <v>412</v>
      </c>
      <c r="D298" s="31">
        <v>1</v>
      </c>
      <c r="E298" s="31"/>
      <c r="F298" s="31">
        <v>1</v>
      </c>
      <c r="G298" s="31"/>
      <c r="H298" s="31"/>
      <c r="I298" s="67"/>
      <c r="J298" s="67">
        <v>1</v>
      </c>
      <c r="K298" s="67"/>
      <c r="L298" s="67">
        <v>1</v>
      </c>
      <c r="M298" s="67"/>
      <c r="N298" s="67"/>
      <c r="O298" s="67"/>
      <c r="P298" s="93">
        <v>239753</v>
      </c>
      <c r="Q298" s="93">
        <v>240117</v>
      </c>
      <c r="R298" s="31">
        <f t="shared" si="8"/>
        <v>1</v>
      </c>
      <c r="S298" s="30"/>
    </row>
    <row r="299" spans="1:19" ht="21">
      <c r="A299" s="728" t="s">
        <v>59</v>
      </c>
      <c r="B299" s="729"/>
      <c r="C299" s="730"/>
      <c r="D299" s="210">
        <f aca="true" t="shared" si="9" ref="D299:O299">SUM(D262:D298)</f>
        <v>29</v>
      </c>
      <c r="E299" s="210">
        <f t="shared" si="9"/>
        <v>8</v>
      </c>
      <c r="F299" s="210">
        <f t="shared" si="9"/>
        <v>37</v>
      </c>
      <c r="G299" s="210">
        <f t="shared" si="9"/>
        <v>0</v>
      </c>
      <c r="H299" s="210">
        <f t="shared" si="9"/>
        <v>2</v>
      </c>
      <c r="I299" s="210">
        <f t="shared" si="9"/>
        <v>4.5</v>
      </c>
      <c r="J299" s="210">
        <f t="shared" si="9"/>
        <v>28</v>
      </c>
      <c r="K299" s="210">
        <f t="shared" si="9"/>
        <v>2</v>
      </c>
      <c r="L299" s="210">
        <f t="shared" si="9"/>
        <v>30.5</v>
      </c>
      <c r="M299" s="210">
        <f t="shared" si="9"/>
        <v>4</v>
      </c>
      <c r="N299" s="210">
        <f t="shared" si="9"/>
        <v>0</v>
      </c>
      <c r="O299" s="210">
        <f t="shared" si="9"/>
        <v>0</v>
      </c>
      <c r="P299" s="210"/>
      <c r="Q299" s="210"/>
      <c r="R299" s="210">
        <f>SUM(R262:R298)</f>
        <v>34.5</v>
      </c>
      <c r="S299" s="211"/>
    </row>
    <row r="300" spans="1:19" ht="21">
      <c r="A300" s="744" t="s">
        <v>413</v>
      </c>
      <c r="B300" s="745"/>
      <c r="C300" s="745"/>
      <c r="D300" s="745"/>
      <c r="E300" s="745"/>
      <c r="F300" s="745"/>
      <c r="G300" s="745"/>
      <c r="H300" s="745"/>
      <c r="I300" s="745"/>
      <c r="J300" s="745"/>
      <c r="K300" s="745"/>
      <c r="L300" s="745"/>
      <c r="M300" s="745"/>
      <c r="N300" s="745"/>
      <c r="O300" s="745"/>
      <c r="P300" s="745"/>
      <c r="Q300" s="745"/>
      <c r="R300" s="745"/>
      <c r="S300" s="746"/>
    </row>
    <row r="301" spans="1:19" s="137" customFormat="1" ht="21">
      <c r="A301" s="31">
        <v>287</v>
      </c>
      <c r="B301" s="56" t="s">
        <v>946</v>
      </c>
      <c r="C301" s="149" t="s">
        <v>414</v>
      </c>
      <c r="D301" s="56">
        <v>1</v>
      </c>
      <c r="E301" s="56"/>
      <c r="F301" s="56">
        <v>1</v>
      </c>
      <c r="G301" s="56"/>
      <c r="H301" s="125"/>
      <c r="I301" s="146"/>
      <c r="J301" s="146">
        <v>1</v>
      </c>
      <c r="K301" s="146"/>
      <c r="L301" s="146"/>
      <c r="M301" s="146"/>
      <c r="N301" s="146">
        <v>1</v>
      </c>
      <c r="O301" s="146"/>
      <c r="P301" s="150">
        <v>41426</v>
      </c>
      <c r="Q301" s="150">
        <v>41790</v>
      </c>
      <c r="R301" s="31">
        <f t="shared" si="8"/>
        <v>1</v>
      </c>
      <c r="S301" s="151">
        <v>38905</v>
      </c>
    </row>
    <row r="302" spans="1:19" s="137" customFormat="1" ht="21">
      <c r="A302" s="31">
        <v>288</v>
      </c>
      <c r="B302" s="56" t="s">
        <v>946</v>
      </c>
      <c r="C302" s="139" t="s">
        <v>415</v>
      </c>
      <c r="D302" s="56">
        <v>1</v>
      </c>
      <c r="E302" s="56"/>
      <c r="F302" s="56">
        <v>1</v>
      </c>
      <c r="G302" s="56"/>
      <c r="H302" s="125"/>
      <c r="I302" s="146"/>
      <c r="J302" s="146">
        <v>1</v>
      </c>
      <c r="K302" s="146"/>
      <c r="L302" s="146">
        <v>1</v>
      </c>
      <c r="M302" s="146"/>
      <c r="N302" s="146"/>
      <c r="O302" s="146"/>
      <c r="P302" s="150">
        <v>41426</v>
      </c>
      <c r="Q302" s="150">
        <v>41790</v>
      </c>
      <c r="R302" s="31">
        <f t="shared" si="8"/>
        <v>1</v>
      </c>
      <c r="S302" s="56"/>
    </row>
    <row r="303" spans="1:19" s="137" customFormat="1" ht="21">
      <c r="A303" s="31">
        <v>289</v>
      </c>
      <c r="B303" s="56" t="s">
        <v>946</v>
      </c>
      <c r="C303" s="139" t="s">
        <v>416</v>
      </c>
      <c r="D303" s="56">
        <v>1</v>
      </c>
      <c r="E303" s="56"/>
      <c r="F303" s="56">
        <v>1</v>
      </c>
      <c r="G303" s="56"/>
      <c r="H303" s="125"/>
      <c r="I303" s="146"/>
      <c r="J303" s="146">
        <v>1</v>
      </c>
      <c r="K303" s="146"/>
      <c r="L303" s="146">
        <v>1</v>
      </c>
      <c r="M303" s="146"/>
      <c r="N303" s="146"/>
      <c r="O303" s="146"/>
      <c r="P303" s="150">
        <v>41426</v>
      </c>
      <c r="Q303" s="150">
        <v>41790</v>
      </c>
      <c r="R303" s="31">
        <f t="shared" si="8"/>
        <v>1</v>
      </c>
      <c r="S303" s="56"/>
    </row>
    <row r="304" spans="1:19" s="137" customFormat="1" ht="21">
      <c r="A304" s="31">
        <v>290</v>
      </c>
      <c r="B304" s="56" t="s">
        <v>946</v>
      </c>
      <c r="C304" s="139" t="s">
        <v>417</v>
      </c>
      <c r="D304" s="56">
        <v>1</v>
      </c>
      <c r="E304" s="56"/>
      <c r="F304" s="56">
        <v>1</v>
      </c>
      <c r="G304" s="56"/>
      <c r="H304" s="125"/>
      <c r="I304" s="146"/>
      <c r="J304" s="146"/>
      <c r="K304" s="146">
        <v>1</v>
      </c>
      <c r="L304" s="146">
        <v>1</v>
      </c>
      <c r="M304" s="146"/>
      <c r="N304" s="146"/>
      <c r="O304" s="146"/>
      <c r="P304" s="150">
        <v>41426</v>
      </c>
      <c r="Q304" s="150">
        <v>41790</v>
      </c>
      <c r="R304" s="31">
        <f t="shared" si="8"/>
        <v>1</v>
      </c>
      <c r="S304" s="151">
        <v>40477</v>
      </c>
    </row>
    <row r="305" spans="1:19" s="137" customFormat="1" ht="21">
      <c r="A305" s="31">
        <v>291</v>
      </c>
      <c r="B305" s="56" t="s">
        <v>946</v>
      </c>
      <c r="C305" s="139" t="s">
        <v>418</v>
      </c>
      <c r="D305" s="56">
        <v>1</v>
      </c>
      <c r="E305" s="56"/>
      <c r="F305" s="56">
        <v>1</v>
      </c>
      <c r="G305" s="56"/>
      <c r="H305" s="125"/>
      <c r="I305" s="146"/>
      <c r="J305" s="146">
        <v>1</v>
      </c>
      <c r="K305" s="146"/>
      <c r="L305" s="146">
        <v>1</v>
      </c>
      <c r="M305" s="146"/>
      <c r="N305" s="146"/>
      <c r="O305" s="146"/>
      <c r="P305" s="150">
        <v>41426</v>
      </c>
      <c r="Q305" s="150">
        <v>41790</v>
      </c>
      <c r="R305" s="31">
        <f t="shared" si="8"/>
        <v>1</v>
      </c>
      <c r="S305" s="56"/>
    </row>
    <row r="306" spans="1:19" s="137" customFormat="1" ht="21">
      <c r="A306" s="31">
        <v>292</v>
      </c>
      <c r="B306" s="56" t="s">
        <v>946</v>
      </c>
      <c r="C306" s="139" t="s">
        <v>419</v>
      </c>
      <c r="D306" s="56">
        <v>1</v>
      </c>
      <c r="E306" s="56"/>
      <c r="F306" s="56"/>
      <c r="G306" s="56">
        <v>1</v>
      </c>
      <c r="H306" s="125"/>
      <c r="I306" s="146"/>
      <c r="J306" s="146">
        <v>1</v>
      </c>
      <c r="K306" s="146"/>
      <c r="L306" s="146">
        <v>1</v>
      </c>
      <c r="M306" s="146"/>
      <c r="N306" s="146"/>
      <c r="O306" s="146"/>
      <c r="P306" s="150">
        <v>41426</v>
      </c>
      <c r="Q306" s="150">
        <v>41790</v>
      </c>
      <c r="R306" s="31">
        <f t="shared" si="8"/>
        <v>1</v>
      </c>
      <c r="S306" s="56"/>
    </row>
    <row r="307" spans="1:19" s="137" customFormat="1" ht="21">
      <c r="A307" s="31">
        <v>293</v>
      </c>
      <c r="B307" s="56" t="s">
        <v>946</v>
      </c>
      <c r="C307" s="139" t="s">
        <v>420</v>
      </c>
      <c r="D307" s="56">
        <v>1</v>
      </c>
      <c r="E307" s="56"/>
      <c r="F307" s="56"/>
      <c r="G307" s="56">
        <v>1</v>
      </c>
      <c r="H307" s="125"/>
      <c r="I307" s="146"/>
      <c r="J307" s="146">
        <v>0.5</v>
      </c>
      <c r="K307" s="146"/>
      <c r="L307" s="146">
        <v>0.5</v>
      </c>
      <c r="M307" s="146"/>
      <c r="N307" s="146"/>
      <c r="O307" s="146"/>
      <c r="P307" s="150">
        <v>41561</v>
      </c>
      <c r="Q307" s="150">
        <v>41790</v>
      </c>
      <c r="R307" s="31">
        <f t="shared" si="8"/>
        <v>0.5</v>
      </c>
      <c r="S307" s="56" t="s">
        <v>455</v>
      </c>
    </row>
    <row r="308" spans="1:19" s="137" customFormat="1" ht="21">
      <c r="A308" s="31">
        <v>294</v>
      </c>
      <c r="B308" s="56" t="s">
        <v>947</v>
      </c>
      <c r="C308" s="139" t="s">
        <v>421</v>
      </c>
      <c r="D308" s="56">
        <v>1</v>
      </c>
      <c r="E308" s="56"/>
      <c r="F308" s="56">
        <v>1</v>
      </c>
      <c r="G308" s="56"/>
      <c r="H308" s="125"/>
      <c r="I308" s="146"/>
      <c r="J308" s="146">
        <v>1</v>
      </c>
      <c r="K308" s="146"/>
      <c r="L308" s="146">
        <v>1</v>
      </c>
      <c r="M308" s="146"/>
      <c r="N308" s="146"/>
      <c r="O308" s="146"/>
      <c r="P308" s="150">
        <v>41426</v>
      </c>
      <c r="Q308" s="150">
        <v>41790</v>
      </c>
      <c r="R308" s="31">
        <f t="shared" si="8"/>
        <v>1</v>
      </c>
      <c r="S308" s="56"/>
    </row>
    <row r="309" spans="1:19" s="137" customFormat="1" ht="21">
      <c r="A309" s="31">
        <v>295</v>
      </c>
      <c r="B309" s="56" t="s">
        <v>947</v>
      </c>
      <c r="C309" s="139" t="s">
        <v>422</v>
      </c>
      <c r="D309" s="56">
        <v>1</v>
      </c>
      <c r="E309" s="56"/>
      <c r="F309" s="56">
        <v>1</v>
      </c>
      <c r="G309" s="56"/>
      <c r="H309" s="125"/>
      <c r="I309" s="146"/>
      <c r="J309" s="146">
        <v>1</v>
      </c>
      <c r="K309" s="146"/>
      <c r="L309" s="146">
        <v>1</v>
      </c>
      <c r="M309" s="146"/>
      <c r="N309" s="146"/>
      <c r="O309" s="146"/>
      <c r="P309" s="150">
        <v>41426</v>
      </c>
      <c r="Q309" s="150">
        <v>41790</v>
      </c>
      <c r="R309" s="31">
        <f t="shared" si="8"/>
        <v>1</v>
      </c>
      <c r="S309" s="56"/>
    </row>
    <row r="310" spans="1:19" s="137" customFormat="1" ht="21">
      <c r="A310" s="31">
        <v>296</v>
      </c>
      <c r="B310" s="56" t="s">
        <v>947</v>
      </c>
      <c r="C310" s="139" t="s">
        <v>423</v>
      </c>
      <c r="D310" s="56">
        <v>1</v>
      </c>
      <c r="E310" s="56"/>
      <c r="F310" s="56">
        <v>1</v>
      </c>
      <c r="G310" s="56"/>
      <c r="H310" s="125"/>
      <c r="I310" s="146"/>
      <c r="J310" s="146">
        <v>1</v>
      </c>
      <c r="K310" s="146"/>
      <c r="L310" s="146">
        <v>1</v>
      </c>
      <c r="M310" s="146"/>
      <c r="N310" s="146"/>
      <c r="O310" s="146"/>
      <c r="P310" s="150">
        <v>41426</v>
      </c>
      <c r="Q310" s="150">
        <v>41790</v>
      </c>
      <c r="R310" s="31">
        <f t="shared" si="8"/>
        <v>1</v>
      </c>
      <c r="S310" s="56"/>
    </row>
    <row r="311" spans="1:19" s="137" customFormat="1" ht="21">
      <c r="A311" s="31">
        <v>297</v>
      </c>
      <c r="B311" s="56" t="s">
        <v>947</v>
      </c>
      <c r="C311" s="139" t="s">
        <v>424</v>
      </c>
      <c r="D311" s="56">
        <v>1</v>
      </c>
      <c r="E311" s="56"/>
      <c r="F311" s="56">
        <v>1</v>
      </c>
      <c r="G311" s="56"/>
      <c r="H311" s="125"/>
      <c r="I311" s="146"/>
      <c r="J311" s="146">
        <v>1</v>
      </c>
      <c r="K311" s="146"/>
      <c r="L311" s="146">
        <v>1</v>
      </c>
      <c r="M311" s="146"/>
      <c r="N311" s="146"/>
      <c r="O311" s="146"/>
      <c r="P311" s="150">
        <v>41426</v>
      </c>
      <c r="Q311" s="150">
        <v>41790</v>
      </c>
      <c r="R311" s="31">
        <f t="shared" si="8"/>
        <v>1</v>
      </c>
      <c r="S311" s="56"/>
    </row>
    <row r="312" spans="1:19" s="137" customFormat="1" ht="21">
      <c r="A312" s="31">
        <v>298</v>
      </c>
      <c r="B312" s="56" t="s">
        <v>947</v>
      </c>
      <c r="C312" s="139" t="s">
        <v>425</v>
      </c>
      <c r="D312" s="56">
        <v>1</v>
      </c>
      <c r="E312" s="56"/>
      <c r="F312" s="56"/>
      <c r="G312" s="56">
        <v>1</v>
      </c>
      <c r="H312" s="125"/>
      <c r="I312" s="146"/>
      <c r="J312" s="146">
        <v>1</v>
      </c>
      <c r="K312" s="146"/>
      <c r="L312" s="146">
        <v>1</v>
      </c>
      <c r="M312" s="146"/>
      <c r="N312" s="146"/>
      <c r="O312" s="146"/>
      <c r="P312" s="150">
        <v>41426</v>
      </c>
      <c r="Q312" s="150">
        <v>41790</v>
      </c>
      <c r="R312" s="31">
        <f t="shared" si="8"/>
        <v>1</v>
      </c>
      <c r="S312" s="56"/>
    </row>
    <row r="313" spans="1:19" s="137" customFormat="1" ht="21">
      <c r="A313" s="31">
        <v>299</v>
      </c>
      <c r="B313" s="56" t="s">
        <v>947</v>
      </c>
      <c r="C313" s="139" t="s">
        <v>426</v>
      </c>
      <c r="D313" s="56">
        <v>1</v>
      </c>
      <c r="E313" s="56"/>
      <c r="F313" s="56"/>
      <c r="G313" s="56">
        <v>1</v>
      </c>
      <c r="H313" s="125"/>
      <c r="I313" s="146"/>
      <c r="J313" s="146">
        <v>1</v>
      </c>
      <c r="K313" s="146"/>
      <c r="L313" s="146">
        <v>1</v>
      </c>
      <c r="M313" s="146"/>
      <c r="N313" s="146"/>
      <c r="O313" s="146"/>
      <c r="P313" s="150">
        <v>41426</v>
      </c>
      <c r="Q313" s="150">
        <v>41790</v>
      </c>
      <c r="R313" s="31">
        <f t="shared" si="8"/>
        <v>1</v>
      </c>
      <c r="S313" s="56"/>
    </row>
    <row r="314" spans="1:19" s="137" customFormat="1" ht="21">
      <c r="A314" s="31">
        <v>300</v>
      </c>
      <c r="B314" s="56" t="s">
        <v>947</v>
      </c>
      <c r="C314" s="139" t="s">
        <v>427</v>
      </c>
      <c r="D314" s="56">
        <v>1</v>
      </c>
      <c r="E314" s="56"/>
      <c r="F314" s="56"/>
      <c r="G314" s="56">
        <v>1</v>
      </c>
      <c r="H314" s="56"/>
      <c r="I314" s="146"/>
      <c r="J314" s="146">
        <v>0</v>
      </c>
      <c r="K314" s="146"/>
      <c r="L314" s="146">
        <v>0</v>
      </c>
      <c r="M314" s="146"/>
      <c r="N314" s="146"/>
      <c r="O314" s="146"/>
      <c r="P314" s="150">
        <v>41676</v>
      </c>
      <c r="Q314" s="150">
        <v>41790</v>
      </c>
      <c r="R314" s="31">
        <f t="shared" si="8"/>
        <v>0</v>
      </c>
      <c r="S314" s="56"/>
    </row>
    <row r="315" spans="1:19" s="137" customFormat="1" ht="21">
      <c r="A315" s="31">
        <v>301</v>
      </c>
      <c r="B315" s="56" t="s">
        <v>948</v>
      </c>
      <c r="C315" s="139" t="s">
        <v>428</v>
      </c>
      <c r="D315" s="56">
        <v>1</v>
      </c>
      <c r="E315" s="56"/>
      <c r="F315" s="56">
        <v>1</v>
      </c>
      <c r="G315" s="56"/>
      <c r="H315" s="125"/>
      <c r="I315" s="146"/>
      <c r="J315" s="146">
        <v>1</v>
      </c>
      <c r="K315" s="146"/>
      <c r="L315" s="146"/>
      <c r="M315" s="146">
        <v>1</v>
      </c>
      <c r="N315" s="146"/>
      <c r="O315" s="146"/>
      <c r="P315" s="150">
        <v>41426</v>
      </c>
      <c r="Q315" s="150">
        <v>41790</v>
      </c>
      <c r="R315" s="31">
        <f t="shared" si="8"/>
        <v>1</v>
      </c>
      <c r="S315" s="151">
        <v>41362</v>
      </c>
    </row>
    <row r="316" spans="1:19" s="137" customFormat="1" ht="21">
      <c r="A316" s="31">
        <v>302</v>
      </c>
      <c r="B316" s="56" t="s">
        <v>948</v>
      </c>
      <c r="C316" s="139" t="s">
        <v>429</v>
      </c>
      <c r="D316" s="56">
        <v>1</v>
      </c>
      <c r="E316" s="56"/>
      <c r="F316" s="56">
        <v>1</v>
      </c>
      <c r="G316" s="56"/>
      <c r="H316" s="125"/>
      <c r="I316" s="146"/>
      <c r="J316" s="146">
        <v>1</v>
      </c>
      <c r="K316" s="146"/>
      <c r="L316" s="146">
        <v>1</v>
      </c>
      <c r="M316" s="146"/>
      <c r="N316" s="146"/>
      <c r="O316" s="146"/>
      <c r="P316" s="150">
        <v>41426</v>
      </c>
      <c r="Q316" s="150">
        <v>41790</v>
      </c>
      <c r="R316" s="31">
        <f t="shared" si="8"/>
        <v>1</v>
      </c>
      <c r="S316" s="139"/>
    </row>
    <row r="317" spans="1:19" s="137" customFormat="1" ht="21">
      <c r="A317" s="31">
        <v>303</v>
      </c>
      <c r="B317" s="56" t="s">
        <v>948</v>
      </c>
      <c r="C317" s="153" t="s">
        <v>430</v>
      </c>
      <c r="D317" s="56">
        <v>1</v>
      </c>
      <c r="E317" s="56"/>
      <c r="F317" s="56">
        <v>1</v>
      </c>
      <c r="G317" s="56"/>
      <c r="H317" s="125"/>
      <c r="I317" s="146"/>
      <c r="J317" s="146">
        <v>1</v>
      </c>
      <c r="K317" s="146"/>
      <c r="L317" s="146">
        <v>1</v>
      </c>
      <c r="M317" s="146"/>
      <c r="N317" s="146"/>
      <c r="O317" s="146"/>
      <c r="P317" s="150">
        <v>41426</v>
      </c>
      <c r="Q317" s="150">
        <v>41790</v>
      </c>
      <c r="R317" s="31">
        <f t="shared" si="8"/>
        <v>1</v>
      </c>
      <c r="S317" s="139"/>
    </row>
    <row r="318" spans="1:19" s="137" customFormat="1" ht="21">
      <c r="A318" s="31">
        <v>304</v>
      </c>
      <c r="B318" s="56" t="s">
        <v>948</v>
      </c>
      <c r="C318" s="139" t="s">
        <v>431</v>
      </c>
      <c r="D318" s="56">
        <v>1</v>
      </c>
      <c r="E318" s="56"/>
      <c r="F318" s="56">
        <v>1</v>
      </c>
      <c r="G318" s="56"/>
      <c r="H318" s="125"/>
      <c r="I318" s="146"/>
      <c r="J318" s="146">
        <v>1</v>
      </c>
      <c r="K318" s="146"/>
      <c r="L318" s="146">
        <v>1</v>
      </c>
      <c r="M318" s="146"/>
      <c r="N318" s="146"/>
      <c r="O318" s="146"/>
      <c r="P318" s="150">
        <v>41426</v>
      </c>
      <c r="Q318" s="150">
        <v>41790</v>
      </c>
      <c r="R318" s="31">
        <f t="shared" si="8"/>
        <v>1</v>
      </c>
      <c r="S318" s="139"/>
    </row>
    <row r="319" spans="1:19" s="137" customFormat="1" ht="21">
      <c r="A319" s="31">
        <v>305</v>
      </c>
      <c r="B319" s="56" t="s">
        <v>948</v>
      </c>
      <c r="C319" s="139" t="s">
        <v>432</v>
      </c>
      <c r="D319" s="56">
        <v>1</v>
      </c>
      <c r="E319" s="56"/>
      <c r="F319" s="56">
        <v>1</v>
      </c>
      <c r="G319" s="56"/>
      <c r="H319" s="125"/>
      <c r="I319" s="146"/>
      <c r="J319" s="146"/>
      <c r="K319" s="146">
        <v>1</v>
      </c>
      <c r="L319" s="146">
        <v>1</v>
      </c>
      <c r="M319" s="146"/>
      <c r="N319" s="146"/>
      <c r="O319" s="146"/>
      <c r="P319" s="150">
        <v>41426</v>
      </c>
      <c r="Q319" s="150">
        <v>41790</v>
      </c>
      <c r="R319" s="31">
        <f t="shared" si="8"/>
        <v>1</v>
      </c>
      <c r="S319" s="139"/>
    </row>
    <row r="320" spans="1:19" s="137" customFormat="1" ht="21">
      <c r="A320" s="31">
        <v>306</v>
      </c>
      <c r="B320" s="56" t="s">
        <v>948</v>
      </c>
      <c r="C320" s="139" t="s">
        <v>433</v>
      </c>
      <c r="D320" s="56">
        <v>1</v>
      </c>
      <c r="E320" s="56"/>
      <c r="F320" s="56"/>
      <c r="G320" s="56">
        <v>1</v>
      </c>
      <c r="H320" s="125"/>
      <c r="I320" s="146"/>
      <c r="J320" s="146">
        <v>1</v>
      </c>
      <c r="K320" s="146"/>
      <c r="L320" s="146">
        <v>1</v>
      </c>
      <c r="M320" s="146"/>
      <c r="N320" s="146"/>
      <c r="O320" s="146"/>
      <c r="P320" s="150">
        <v>41426</v>
      </c>
      <c r="Q320" s="150">
        <v>41790</v>
      </c>
      <c r="R320" s="31">
        <f t="shared" si="8"/>
        <v>1</v>
      </c>
      <c r="S320" s="139"/>
    </row>
    <row r="321" spans="1:19" s="137" customFormat="1" ht="21">
      <c r="A321" s="31">
        <v>307</v>
      </c>
      <c r="B321" s="56" t="s">
        <v>948</v>
      </c>
      <c r="C321" s="139" t="s">
        <v>434</v>
      </c>
      <c r="D321" s="56">
        <v>1</v>
      </c>
      <c r="E321" s="56"/>
      <c r="F321" s="56"/>
      <c r="G321" s="56">
        <v>1</v>
      </c>
      <c r="H321" s="125"/>
      <c r="I321" s="146"/>
      <c r="J321" s="146">
        <v>1</v>
      </c>
      <c r="K321" s="146"/>
      <c r="L321" s="146">
        <v>1</v>
      </c>
      <c r="M321" s="146"/>
      <c r="N321" s="146"/>
      <c r="O321" s="146"/>
      <c r="P321" s="150">
        <v>41426</v>
      </c>
      <c r="Q321" s="150">
        <v>41790</v>
      </c>
      <c r="R321" s="31">
        <f t="shared" si="8"/>
        <v>1</v>
      </c>
      <c r="S321" s="139"/>
    </row>
    <row r="322" spans="1:19" s="137" customFormat="1" ht="21">
      <c r="A322" s="31">
        <v>308</v>
      </c>
      <c r="B322" s="56" t="s">
        <v>948</v>
      </c>
      <c r="C322" s="139" t="s">
        <v>435</v>
      </c>
      <c r="D322" s="56">
        <v>1</v>
      </c>
      <c r="E322" s="56"/>
      <c r="F322" s="56"/>
      <c r="G322" s="56">
        <v>1</v>
      </c>
      <c r="H322" s="125"/>
      <c r="I322" s="146"/>
      <c r="J322" s="146">
        <v>0.5</v>
      </c>
      <c r="K322" s="146"/>
      <c r="L322" s="146">
        <v>0.5</v>
      </c>
      <c r="M322" s="146"/>
      <c r="N322" s="146"/>
      <c r="O322" s="146"/>
      <c r="P322" s="150">
        <v>41561</v>
      </c>
      <c r="Q322" s="150">
        <v>41790</v>
      </c>
      <c r="R322" s="31">
        <f t="shared" si="8"/>
        <v>0.5</v>
      </c>
      <c r="S322" s="139"/>
    </row>
    <row r="323" spans="1:19" s="137" customFormat="1" ht="21">
      <c r="A323" s="31">
        <v>309</v>
      </c>
      <c r="B323" s="56" t="s">
        <v>949</v>
      </c>
      <c r="C323" s="139" t="s">
        <v>436</v>
      </c>
      <c r="D323" s="56">
        <v>1</v>
      </c>
      <c r="E323" s="56"/>
      <c r="F323" s="56">
        <v>1</v>
      </c>
      <c r="G323" s="56"/>
      <c r="H323" s="125"/>
      <c r="I323" s="146"/>
      <c r="J323" s="146">
        <v>1</v>
      </c>
      <c r="K323" s="146"/>
      <c r="L323" s="146">
        <v>1</v>
      </c>
      <c r="M323" s="146"/>
      <c r="N323" s="146"/>
      <c r="O323" s="146"/>
      <c r="P323" s="150">
        <v>41426</v>
      </c>
      <c r="Q323" s="150">
        <v>41790</v>
      </c>
      <c r="R323" s="31">
        <f t="shared" si="8"/>
        <v>1</v>
      </c>
      <c r="S323" s="139"/>
    </row>
    <row r="324" spans="1:19" s="137" customFormat="1" ht="21">
      <c r="A324" s="31">
        <v>310</v>
      </c>
      <c r="B324" s="56" t="s">
        <v>949</v>
      </c>
      <c r="C324" s="139" t="s">
        <v>437</v>
      </c>
      <c r="D324" s="56">
        <v>1</v>
      </c>
      <c r="E324" s="56"/>
      <c r="F324" s="56">
        <v>1</v>
      </c>
      <c r="G324" s="56"/>
      <c r="H324" s="125"/>
      <c r="I324" s="146"/>
      <c r="J324" s="146">
        <v>1</v>
      </c>
      <c r="K324" s="146"/>
      <c r="L324" s="146">
        <v>1</v>
      </c>
      <c r="M324" s="146"/>
      <c r="N324" s="146"/>
      <c r="O324" s="146"/>
      <c r="P324" s="150">
        <v>41426</v>
      </c>
      <c r="Q324" s="150">
        <v>41790</v>
      </c>
      <c r="R324" s="31">
        <f t="shared" si="8"/>
        <v>1</v>
      </c>
      <c r="S324" s="139"/>
    </row>
    <row r="325" spans="1:19" s="137" customFormat="1" ht="21">
      <c r="A325" s="31">
        <v>311</v>
      </c>
      <c r="B325" s="56" t="s">
        <v>949</v>
      </c>
      <c r="C325" s="139" t="s">
        <v>438</v>
      </c>
      <c r="D325" s="56">
        <v>1</v>
      </c>
      <c r="E325" s="56"/>
      <c r="F325" s="56"/>
      <c r="G325" s="56">
        <v>1</v>
      </c>
      <c r="H325" s="125"/>
      <c r="I325" s="146"/>
      <c r="J325" s="146">
        <v>1</v>
      </c>
      <c r="K325" s="146"/>
      <c r="L325" s="146">
        <v>1</v>
      </c>
      <c r="M325" s="146"/>
      <c r="N325" s="146"/>
      <c r="O325" s="146"/>
      <c r="P325" s="150">
        <v>41426</v>
      </c>
      <c r="Q325" s="150">
        <v>41790</v>
      </c>
      <c r="R325" s="31">
        <f t="shared" si="8"/>
        <v>1</v>
      </c>
      <c r="S325" s="139"/>
    </row>
    <row r="326" spans="1:19" s="137" customFormat="1" ht="21">
      <c r="A326" s="31">
        <v>312</v>
      </c>
      <c r="B326" s="56" t="s">
        <v>949</v>
      </c>
      <c r="C326" s="139" t="s">
        <v>439</v>
      </c>
      <c r="D326" s="56">
        <v>1</v>
      </c>
      <c r="E326" s="56"/>
      <c r="F326" s="56"/>
      <c r="G326" s="56">
        <v>1</v>
      </c>
      <c r="H326" s="125"/>
      <c r="I326" s="146"/>
      <c r="J326" s="146">
        <v>1</v>
      </c>
      <c r="K326" s="146"/>
      <c r="L326" s="146">
        <v>1</v>
      </c>
      <c r="M326" s="146"/>
      <c r="N326" s="146"/>
      <c r="O326" s="146"/>
      <c r="P326" s="150">
        <v>41426</v>
      </c>
      <c r="Q326" s="150">
        <v>41790</v>
      </c>
      <c r="R326" s="31">
        <f t="shared" si="8"/>
        <v>1</v>
      </c>
      <c r="S326" s="139"/>
    </row>
    <row r="327" spans="1:19" s="137" customFormat="1" ht="21">
      <c r="A327" s="31">
        <v>313</v>
      </c>
      <c r="B327" s="56" t="s">
        <v>949</v>
      </c>
      <c r="C327" s="139" t="s">
        <v>440</v>
      </c>
      <c r="D327" s="56">
        <v>1</v>
      </c>
      <c r="E327" s="56"/>
      <c r="F327" s="56">
        <v>1</v>
      </c>
      <c r="G327" s="56"/>
      <c r="H327" s="125"/>
      <c r="I327" s="146"/>
      <c r="J327" s="146"/>
      <c r="K327" s="146">
        <v>1</v>
      </c>
      <c r="L327" s="146">
        <v>1</v>
      </c>
      <c r="M327" s="146"/>
      <c r="N327" s="146"/>
      <c r="O327" s="146"/>
      <c r="P327" s="150">
        <v>41426</v>
      </c>
      <c r="Q327" s="150">
        <v>41790</v>
      </c>
      <c r="R327" s="31">
        <f t="shared" si="8"/>
        <v>1</v>
      </c>
      <c r="S327" s="139"/>
    </row>
    <row r="328" spans="1:19" s="137" customFormat="1" ht="21">
      <c r="A328" s="31">
        <v>314</v>
      </c>
      <c r="B328" s="56" t="s">
        <v>949</v>
      </c>
      <c r="C328" s="139" t="s">
        <v>441</v>
      </c>
      <c r="D328" s="56">
        <v>1</v>
      </c>
      <c r="E328" s="56"/>
      <c r="F328" s="56"/>
      <c r="G328" s="56">
        <v>1</v>
      </c>
      <c r="H328" s="125"/>
      <c r="I328" s="146"/>
      <c r="J328" s="146">
        <v>0.5</v>
      </c>
      <c r="K328" s="146"/>
      <c r="L328" s="146">
        <v>0.5</v>
      </c>
      <c r="M328" s="146"/>
      <c r="N328" s="146"/>
      <c r="O328" s="146"/>
      <c r="P328" s="150">
        <v>41561</v>
      </c>
      <c r="Q328" s="150">
        <v>41790</v>
      </c>
      <c r="R328" s="31">
        <f t="shared" si="8"/>
        <v>0.5</v>
      </c>
      <c r="S328" s="139"/>
    </row>
    <row r="329" spans="1:19" s="137" customFormat="1" ht="21">
      <c r="A329" s="728" t="s">
        <v>413</v>
      </c>
      <c r="B329" s="729"/>
      <c r="C329" s="730"/>
      <c r="D329" s="210">
        <f aca="true" t="shared" si="10" ref="D329:O329">SUM(D301:D328)</f>
        <v>28</v>
      </c>
      <c r="E329" s="210">
        <f t="shared" si="10"/>
        <v>0</v>
      </c>
      <c r="F329" s="210">
        <f t="shared" si="10"/>
        <v>17</v>
      </c>
      <c r="G329" s="210">
        <f t="shared" si="10"/>
        <v>11</v>
      </c>
      <c r="H329" s="210">
        <f t="shared" si="10"/>
        <v>0</v>
      </c>
      <c r="I329" s="210">
        <f t="shared" si="10"/>
        <v>0</v>
      </c>
      <c r="J329" s="210">
        <f t="shared" si="10"/>
        <v>22.5</v>
      </c>
      <c r="K329" s="210">
        <f t="shared" si="10"/>
        <v>3</v>
      </c>
      <c r="L329" s="210">
        <f t="shared" si="10"/>
        <v>23.5</v>
      </c>
      <c r="M329" s="210">
        <f t="shared" si="10"/>
        <v>1</v>
      </c>
      <c r="N329" s="210">
        <f t="shared" si="10"/>
        <v>1</v>
      </c>
      <c r="O329" s="210">
        <f t="shared" si="10"/>
        <v>0</v>
      </c>
      <c r="P329" s="210"/>
      <c r="Q329" s="210"/>
      <c r="R329" s="210">
        <f>SUM(R301:R328)</f>
        <v>25.5</v>
      </c>
      <c r="S329" s="211"/>
    </row>
    <row r="330" spans="1:19" s="137" customFormat="1" ht="21">
      <c r="A330" s="744" t="s">
        <v>951</v>
      </c>
      <c r="B330" s="745"/>
      <c r="C330" s="745"/>
      <c r="D330" s="745"/>
      <c r="E330" s="745"/>
      <c r="F330" s="745"/>
      <c r="G330" s="745"/>
      <c r="H330" s="745"/>
      <c r="I330" s="745"/>
      <c r="J330" s="745"/>
      <c r="K330" s="745"/>
      <c r="L330" s="745"/>
      <c r="M330" s="745"/>
      <c r="N330" s="745"/>
      <c r="O330" s="745"/>
      <c r="P330" s="745"/>
      <c r="Q330" s="745"/>
      <c r="R330" s="745"/>
      <c r="S330" s="746"/>
    </row>
    <row r="331" spans="1:19" ht="21">
      <c r="A331" s="31">
        <v>315</v>
      </c>
      <c r="B331" s="31" t="s">
        <v>950</v>
      </c>
      <c r="C331" s="66" t="s">
        <v>442</v>
      </c>
      <c r="D331" s="31">
        <v>1</v>
      </c>
      <c r="E331" s="31"/>
      <c r="F331" s="31">
        <v>1</v>
      </c>
      <c r="G331" s="49"/>
      <c r="H331" s="31"/>
      <c r="I331" s="68"/>
      <c r="J331" s="68">
        <v>1</v>
      </c>
      <c r="K331" s="68"/>
      <c r="L331" s="68">
        <v>1</v>
      </c>
      <c r="M331" s="68"/>
      <c r="N331" s="68"/>
      <c r="O331" s="67"/>
      <c r="P331" s="89">
        <v>20607</v>
      </c>
      <c r="Q331" s="89">
        <v>20971</v>
      </c>
      <c r="R331" s="31">
        <f t="shared" si="8"/>
        <v>1</v>
      </c>
      <c r="S331" s="30"/>
    </row>
    <row r="332" spans="1:19" ht="21">
      <c r="A332" s="31">
        <v>316</v>
      </c>
      <c r="B332" s="31" t="s">
        <v>950</v>
      </c>
      <c r="C332" s="66" t="s">
        <v>443</v>
      </c>
      <c r="D332" s="31">
        <v>1</v>
      </c>
      <c r="E332" s="31"/>
      <c r="F332" s="31">
        <v>1</v>
      </c>
      <c r="G332" s="49"/>
      <c r="H332" s="31"/>
      <c r="I332" s="68"/>
      <c r="J332" s="68">
        <v>1</v>
      </c>
      <c r="K332" s="68"/>
      <c r="L332" s="68">
        <v>1</v>
      </c>
      <c r="M332" s="68"/>
      <c r="N332" s="68"/>
      <c r="O332" s="67"/>
      <c r="P332" s="89">
        <v>20607</v>
      </c>
      <c r="Q332" s="89">
        <v>20971</v>
      </c>
      <c r="R332" s="31">
        <f t="shared" si="8"/>
        <v>1</v>
      </c>
      <c r="S332" s="30" t="s">
        <v>444</v>
      </c>
    </row>
    <row r="333" spans="1:19" ht="21">
      <c r="A333" s="31">
        <v>317</v>
      </c>
      <c r="B333" s="31" t="s">
        <v>950</v>
      </c>
      <c r="C333" s="66" t="s">
        <v>445</v>
      </c>
      <c r="D333" s="31">
        <v>1</v>
      </c>
      <c r="E333" s="31"/>
      <c r="F333" s="31">
        <v>1</v>
      </c>
      <c r="G333" s="49"/>
      <c r="H333" s="31"/>
      <c r="I333" s="68"/>
      <c r="J333" s="68">
        <v>1</v>
      </c>
      <c r="K333" s="68"/>
      <c r="L333" s="68"/>
      <c r="M333" s="68">
        <v>1</v>
      </c>
      <c r="N333" s="68"/>
      <c r="O333" s="67"/>
      <c r="P333" s="89">
        <v>20607</v>
      </c>
      <c r="Q333" s="89">
        <v>20971</v>
      </c>
      <c r="R333" s="31">
        <f t="shared" si="8"/>
        <v>1</v>
      </c>
      <c r="S333" s="30"/>
    </row>
    <row r="334" spans="1:19" ht="21">
      <c r="A334" s="31">
        <v>318</v>
      </c>
      <c r="B334" s="31" t="s">
        <v>950</v>
      </c>
      <c r="C334" s="66" t="s">
        <v>446</v>
      </c>
      <c r="D334" s="31">
        <v>1</v>
      </c>
      <c r="E334" s="31"/>
      <c r="F334" s="31">
        <v>1</v>
      </c>
      <c r="G334" s="49"/>
      <c r="H334" s="31"/>
      <c r="I334" s="68"/>
      <c r="J334" s="68">
        <v>1</v>
      </c>
      <c r="K334" s="68"/>
      <c r="L334" s="68">
        <v>1</v>
      </c>
      <c r="M334" s="68"/>
      <c r="N334" s="68"/>
      <c r="O334" s="67"/>
      <c r="P334" s="89">
        <v>20607</v>
      </c>
      <c r="Q334" s="89">
        <v>20971</v>
      </c>
      <c r="R334" s="31">
        <f t="shared" si="8"/>
        <v>1</v>
      </c>
      <c r="S334" s="30"/>
    </row>
    <row r="335" spans="1:19" ht="21">
      <c r="A335" s="31">
        <v>319</v>
      </c>
      <c r="B335" s="31" t="s">
        <v>950</v>
      </c>
      <c r="C335" s="66" t="s">
        <v>447</v>
      </c>
      <c r="D335" s="31">
        <v>1</v>
      </c>
      <c r="E335" s="31"/>
      <c r="F335" s="31">
        <v>1</v>
      </c>
      <c r="G335" s="49"/>
      <c r="H335" s="31"/>
      <c r="I335" s="68">
        <v>1</v>
      </c>
      <c r="J335" s="68"/>
      <c r="K335" s="68"/>
      <c r="L335" s="68">
        <v>1</v>
      </c>
      <c r="M335" s="68"/>
      <c r="N335" s="68"/>
      <c r="O335" s="67"/>
      <c r="P335" s="89">
        <v>20607</v>
      </c>
      <c r="Q335" s="89">
        <v>20971</v>
      </c>
      <c r="R335" s="31">
        <f t="shared" si="8"/>
        <v>1</v>
      </c>
      <c r="S335" s="30"/>
    </row>
    <row r="336" spans="1:19" ht="21">
      <c r="A336" s="31">
        <v>320</v>
      </c>
      <c r="B336" s="31" t="s">
        <v>950</v>
      </c>
      <c r="C336" s="66" t="s">
        <v>448</v>
      </c>
      <c r="D336" s="31">
        <v>1</v>
      </c>
      <c r="E336" s="31"/>
      <c r="F336" s="31">
        <v>1</v>
      </c>
      <c r="G336" s="49"/>
      <c r="H336" s="31"/>
      <c r="I336" s="68"/>
      <c r="J336" s="68"/>
      <c r="K336" s="68">
        <v>1</v>
      </c>
      <c r="L336" s="68">
        <v>1</v>
      </c>
      <c r="M336" s="68"/>
      <c r="N336" s="68"/>
      <c r="O336" s="67"/>
      <c r="P336" s="89">
        <v>20607</v>
      </c>
      <c r="Q336" s="89">
        <v>20971</v>
      </c>
      <c r="R336" s="31">
        <f t="shared" si="8"/>
        <v>1</v>
      </c>
      <c r="S336" s="62"/>
    </row>
    <row r="337" spans="1:19" ht="21">
      <c r="A337" s="31">
        <v>321</v>
      </c>
      <c r="B337" s="31" t="s">
        <v>950</v>
      </c>
      <c r="C337" s="66" t="s">
        <v>449</v>
      </c>
      <c r="D337" s="31">
        <v>1</v>
      </c>
      <c r="E337" s="31"/>
      <c r="F337" s="31">
        <v>1</v>
      </c>
      <c r="G337" s="49"/>
      <c r="H337" s="31"/>
      <c r="I337" s="68"/>
      <c r="J337" s="68">
        <v>1</v>
      </c>
      <c r="K337" s="68"/>
      <c r="L337" s="68">
        <v>1</v>
      </c>
      <c r="M337" s="68"/>
      <c r="N337" s="68"/>
      <c r="O337" s="67"/>
      <c r="P337" s="89">
        <v>20607</v>
      </c>
      <c r="Q337" s="89">
        <v>20971</v>
      </c>
      <c r="R337" s="31">
        <f t="shared" si="8"/>
        <v>1</v>
      </c>
      <c r="S337" s="30"/>
    </row>
    <row r="338" spans="1:19" ht="21">
      <c r="A338" s="31">
        <v>322</v>
      </c>
      <c r="B338" s="31" t="s">
        <v>950</v>
      </c>
      <c r="C338" s="66" t="s">
        <v>450</v>
      </c>
      <c r="D338" s="31">
        <v>1</v>
      </c>
      <c r="E338" s="31"/>
      <c r="F338" s="31">
        <v>1</v>
      </c>
      <c r="G338" s="49"/>
      <c r="H338" s="31"/>
      <c r="I338" s="68"/>
      <c r="J338" s="68">
        <v>1</v>
      </c>
      <c r="K338" s="68"/>
      <c r="L338" s="68">
        <v>1</v>
      </c>
      <c r="M338" s="68"/>
      <c r="N338" s="68"/>
      <c r="O338" s="67"/>
      <c r="P338" s="89">
        <v>20607</v>
      </c>
      <c r="Q338" s="89">
        <v>20971</v>
      </c>
      <c r="R338" s="31">
        <f aca="true" t="shared" si="11" ref="R338:R404">SUM(I338:N338)/2</f>
        <v>1</v>
      </c>
      <c r="S338" s="30"/>
    </row>
    <row r="339" spans="1:19" ht="21">
      <c r="A339" s="31">
        <v>323</v>
      </c>
      <c r="B339" s="31" t="s">
        <v>950</v>
      </c>
      <c r="C339" s="66" t="s">
        <v>451</v>
      </c>
      <c r="D339" s="31">
        <v>1</v>
      </c>
      <c r="E339" s="31"/>
      <c r="F339" s="31">
        <v>1</v>
      </c>
      <c r="G339" s="49"/>
      <c r="H339" s="31"/>
      <c r="I339" s="68"/>
      <c r="J339" s="68">
        <v>1</v>
      </c>
      <c r="K339" s="68"/>
      <c r="L339" s="68">
        <v>1</v>
      </c>
      <c r="M339" s="68"/>
      <c r="N339" s="68"/>
      <c r="O339" s="67"/>
      <c r="P339" s="89">
        <v>20607</v>
      </c>
      <c r="Q339" s="89">
        <v>20971</v>
      </c>
      <c r="R339" s="31">
        <f t="shared" si="11"/>
        <v>1</v>
      </c>
      <c r="S339" s="30"/>
    </row>
    <row r="340" spans="1:19" ht="21">
      <c r="A340" s="31">
        <v>324</v>
      </c>
      <c r="B340" s="31" t="s">
        <v>950</v>
      </c>
      <c r="C340" s="30" t="s">
        <v>452</v>
      </c>
      <c r="D340" s="31">
        <v>1</v>
      </c>
      <c r="E340" s="31"/>
      <c r="F340" s="31">
        <v>1</v>
      </c>
      <c r="G340" s="31"/>
      <c r="H340" s="118"/>
      <c r="I340" s="67"/>
      <c r="J340" s="67"/>
      <c r="K340" s="67">
        <v>0.5</v>
      </c>
      <c r="L340" s="67">
        <v>0.5</v>
      </c>
      <c r="M340" s="67"/>
      <c r="N340" s="67"/>
      <c r="O340" s="67"/>
      <c r="P340" s="89">
        <v>20786</v>
      </c>
      <c r="Q340" s="89">
        <v>20971</v>
      </c>
      <c r="R340" s="31">
        <f t="shared" si="11"/>
        <v>0.5</v>
      </c>
      <c r="S340" s="30" t="s">
        <v>453</v>
      </c>
    </row>
    <row r="341" spans="1:19" ht="21">
      <c r="A341" s="31">
        <v>325</v>
      </c>
      <c r="B341" s="31" t="s">
        <v>950</v>
      </c>
      <c r="C341" s="66" t="s">
        <v>454</v>
      </c>
      <c r="D341" s="31">
        <v>1</v>
      </c>
      <c r="E341" s="31"/>
      <c r="F341" s="31"/>
      <c r="G341" s="31">
        <v>1</v>
      </c>
      <c r="H341" s="31"/>
      <c r="I341" s="68"/>
      <c r="J341" s="68">
        <v>0.5</v>
      </c>
      <c r="K341" s="68"/>
      <c r="L341" s="68">
        <v>0.5</v>
      </c>
      <c r="M341" s="68"/>
      <c r="N341" s="68"/>
      <c r="O341" s="67"/>
      <c r="P341" s="89">
        <v>20760</v>
      </c>
      <c r="Q341" s="89">
        <v>20971</v>
      </c>
      <c r="R341" s="31">
        <f t="shared" si="11"/>
        <v>0.5</v>
      </c>
      <c r="S341" s="30" t="s">
        <v>455</v>
      </c>
    </row>
    <row r="342" spans="1:19" ht="21">
      <c r="A342" s="31">
        <v>326</v>
      </c>
      <c r="B342" s="31" t="s">
        <v>950</v>
      </c>
      <c r="C342" s="66" t="s">
        <v>456</v>
      </c>
      <c r="D342" s="31">
        <v>1</v>
      </c>
      <c r="E342" s="31"/>
      <c r="F342" s="31"/>
      <c r="G342" s="31">
        <v>1</v>
      </c>
      <c r="H342" s="31"/>
      <c r="I342" s="68"/>
      <c r="J342" s="68">
        <v>0</v>
      </c>
      <c r="K342" s="68"/>
      <c r="L342" s="68">
        <v>0</v>
      </c>
      <c r="M342" s="68"/>
      <c r="N342" s="68"/>
      <c r="O342" s="67"/>
      <c r="P342" s="89">
        <v>20857</v>
      </c>
      <c r="Q342" s="89">
        <v>20971</v>
      </c>
      <c r="R342" s="31">
        <f t="shared" si="11"/>
        <v>0</v>
      </c>
      <c r="S342" s="30" t="s">
        <v>457</v>
      </c>
    </row>
    <row r="343" spans="1:19" ht="21">
      <c r="A343" s="31">
        <v>327</v>
      </c>
      <c r="B343" s="31" t="s">
        <v>952</v>
      </c>
      <c r="C343" s="30" t="s">
        <v>458</v>
      </c>
      <c r="D343" s="31"/>
      <c r="E343" s="31">
        <v>1</v>
      </c>
      <c r="F343" s="31">
        <v>1</v>
      </c>
      <c r="G343" s="31"/>
      <c r="H343" s="31"/>
      <c r="I343" s="67"/>
      <c r="J343" s="67"/>
      <c r="K343" s="68">
        <v>0.5</v>
      </c>
      <c r="L343" s="68">
        <v>0.5</v>
      </c>
      <c r="M343" s="67"/>
      <c r="N343" s="67"/>
      <c r="O343" s="67"/>
      <c r="P343" s="89">
        <v>20729</v>
      </c>
      <c r="Q343" s="89">
        <v>20971</v>
      </c>
      <c r="R343" s="31">
        <f t="shared" si="11"/>
        <v>0.5</v>
      </c>
      <c r="S343" s="30" t="s">
        <v>459</v>
      </c>
    </row>
    <row r="344" spans="1:19" ht="21">
      <c r="A344" s="31">
        <v>328</v>
      </c>
      <c r="B344" s="31" t="s">
        <v>952</v>
      </c>
      <c r="C344" s="30" t="s">
        <v>460</v>
      </c>
      <c r="D344" s="31">
        <v>1</v>
      </c>
      <c r="E344" s="31"/>
      <c r="F344" s="31">
        <v>1</v>
      </c>
      <c r="G344" s="31"/>
      <c r="H344" s="31"/>
      <c r="I344" s="67"/>
      <c r="J344" s="67">
        <v>1</v>
      </c>
      <c r="K344" s="67"/>
      <c r="L344" s="67">
        <v>1</v>
      </c>
      <c r="M344" s="67"/>
      <c r="N344" s="67"/>
      <c r="O344" s="67"/>
      <c r="P344" s="89">
        <v>20607</v>
      </c>
      <c r="Q344" s="89">
        <v>20971</v>
      </c>
      <c r="R344" s="31">
        <f t="shared" si="11"/>
        <v>1</v>
      </c>
      <c r="S344" s="30"/>
    </row>
    <row r="345" spans="1:19" ht="21">
      <c r="A345" s="31">
        <v>329</v>
      </c>
      <c r="B345" s="31" t="s">
        <v>952</v>
      </c>
      <c r="C345" s="30" t="s">
        <v>461</v>
      </c>
      <c r="D345" s="31">
        <v>1</v>
      </c>
      <c r="E345" s="31"/>
      <c r="F345" s="31">
        <v>1</v>
      </c>
      <c r="G345" s="31"/>
      <c r="H345" s="31"/>
      <c r="I345" s="67"/>
      <c r="J345" s="67">
        <v>1</v>
      </c>
      <c r="K345" s="67"/>
      <c r="L345" s="67">
        <v>1</v>
      </c>
      <c r="M345" s="67"/>
      <c r="N345" s="67"/>
      <c r="O345" s="67"/>
      <c r="P345" s="89">
        <v>20607</v>
      </c>
      <c r="Q345" s="89">
        <v>20971</v>
      </c>
      <c r="R345" s="31">
        <f t="shared" si="11"/>
        <v>1</v>
      </c>
      <c r="S345" s="30"/>
    </row>
    <row r="346" spans="1:19" ht="21">
      <c r="A346" s="31">
        <v>330</v>
      </c>
      <c r="B346" s="31" t="s">
        <v>952</v>
      </c>
      <c r="C346" s="30" t="s">
        <v>462</v>
      </c>
      <c r="D346" s="31"/>
      <c r="E346" s="31">
        <v>1</v>
      </c>
      <c r="F346" s="31">
        <v>1</v>
      </c>
      <c r="G346" s="31"/>
      <c r="H346" s="31"/>
      <c r="I346" s="67"/>
      <c r="J346" s="67">
        <v>1</v>
      </c>
      <c r="K346" s="67"/>
      <c r="L346" s="67">
        <v>1</v>
      </c>
      <c r="M346" s="67"/>
      <c r="N346" s="67"/>
      <c r="O346" s="67"/>
      <c r="P346" s="89">
        <v>20607</v>
      </c>
      <c r="Q346" s="89">
        <v>20971</v>
      </c>
      <c r="R346" s="31">
        <f t="shared" si="11"/>
        <v>1</v>
      </c>
      <c r="S346" s="30"/>
    </row>
    <row r="347" spans="1:19" ht="21">
      <c r="A347" s="31">
        <v>331</v>
      </c>
      <c r="B347" s="31" t="s">
        <v>952</v>
      </c>
      <c r="C347" s="30" t="s">
        <v>463</v>
      </c>
      <c r="D347" s="31"/>
      <c r="E347" s="31">
        <v>1</v>
      </c>
      <c r="F347" s="31">
        <v>1</v>
      </c>
      <c r="G347" s="31"/>
      <c r="H347" s="31"/>
      <c r="I347" s="67"/>
      <c r="J347" s="67">
        <v>1</v>
      </c>
      <c r="K347" s="67"/>
      <c r="L347" s="67">
        <v>1</v>
      </c>
      <c r="M347" s="67"/>
      <c r="N347" s="67"/>
      <c r="O347" s="67"/>
      <c r="P347" s="89">
        <v>20607</v>
      </c>
      <c r="Q347" s="89">
        <v>20971</v>
      </c>
      <c r="R347" s="31">
        <f t="shared" si="11"/>
        <v>1</v>
      </c>
      <c r="S347" s="30"/>
    </row>
    <row r="348" spans="1:19" ht="21">
      <c r="A348" s="31">
        <v>332</v>
      </c>
      <c r="B348" s="31" t="s">
        <v>952</v>
      </c>
      <c r="C348" s="30" t="s">
        <v>464</v>
      </c>
      <c r="D348" s="31"/>
      <c r="E348" s="31">
        <v>1</v>
      </c>
      <c r="F348" s="31">
        <v>1</v>
      </c>
      <c r="G348" s="31"/>
      <c r="H348" s="31"/>
      <c r="I348" s="67"/>
      <c r="J348" s="67">
        <v>1</v>
      </c>
      <c r="K348" s="67"/>
      <c r="L348" s="67">
        <v>1</v>
      </c>
      <c r="M348" s="67"/>
      <c r="N348" s="67"/>
      <c r="O348" s="67"/>
      <c r="P348" s="89">
        <v>20607</v>
      </c>
      <c r="Q348" s="89">
        <v>20971</v>
      </c>
      <c r="R348" s="31">
        <f t="shared" si="11"/>
        <v>1</v>
      </c>
      <c r="S348" s="30"/>
    </row>
    <row r="349" spans="1:19" ht="21">
      <c r="A349" s="31">
        <v>333</v>
      </c>
      <c r="B349" s="31" t="s">
        <v>952</v>
      </c>
      <c r="C349" s="30" t="s">
        <v>465</v>
      </c>
      <c r="D349" s="31"/>
      <c r="E349" s="31">
        <v>1</v>
      </c>
      <c r="F349" s="31"/>
      <c r="G349" s="31">
        <v>1</v>
      </c>
      <c r="H349" s="31"/>
      <c r="I349" s="67"/>
      <c r="J349" s="67">
        <v>1</v>
      </c>
      <c r="K349" s="67"/>
      <c r="L349" s="67">
        <v>1</v>
      </c>
      <c r="M349" s="67"/>
      <c r="N349" s="67"/>
      <c r="O349" s="67"/>
      <c r="P349" s="89">
        <v>20607</v>
      </c>
      <c r="Q349" s="89">
        <v>20971</v>
      </c>
      <c r="R349" s="31">
        <f t="shared" si="11"/>
        <v>1</v>
      </c>
      <c r="S349" s="30"/>
    </row>
    <row r="350" spans="1:19" ht="21">
      <c r="A350" s="31">
        <v>334</v>
      </c>
      <c r="B350" s="31" t="s">
        <v>952</v>
      </c>
      <c r="C350" s="30" t="s">
        <v>466</v>
      </c>
      <c r="D350" s="31"/>
      <c r="E350" s="31">
        <v>1</v>
      </c>
      <c r="F350" s="31"/>
      <c r="G350" s="31">
        <v>1</v>
      </c>
      <c r="H350" s="31"/>
      <c r="I350" s="67"/>
      <c r="J350" s="67">
        <v>0.5</v>
      </c>
      <c r="K350" s="67"/>
      <c r="L350" s="67">
        <v>0.5</v>
      </c>
      <c r="M350" s="67"/>
      <c r="N350" s="67"/>
      <c r="O350" s="67"/>
      <c r="P350" s="89">
        <v>20770</v>
      </c>
      <c r="Q350" s="89">
        <v>20971</v>
      </c>
      <c r="R350" s="31">
        <f t="shared" si="11"/>
        <v>0.5</v>
      </c>
      <c r="S350" s="30" t="s">
        <v>467</v>
      </c>
    </row>
    <row r="351" spans="1:19" s="137" customFormat="1" ht="21">
      <c r="A351" s="56">
        <v>335</v>
      </c>
      <c r="B351" s="56" t="s">
        <v>953</v>
      </c>
      <c r="C351" s="139" t="s">
        <v>1171</v>
      </c>
      <c r="D351" s="56"/>
      <c r="E351" s="56">
        <v>1</v>
      </c>
      <c r="F351" s="56">
        <v>1</v>
      </c>
      <c r="G351" s="56"/>
      <c r="H351" s="56"/>
      <c r="I351" s="146"/>
      <c r="J351" s="146"/>
      <c r="K351" s="146">
        <v>1</v>
      </c>
      <c r="L351" s="146"/>
      <c r="M351" s="146">
        <v>1</v>
      </c>
      <c r="N351" s="146"/>
      <c r="O351" s="146"/>
      <c r="P351" s="104">
        <v>20607</v>
      </c>
      <c r="Q351" s="104">
        <v>20971</v>
      </c>
      <c r="R351" s="56">
        <f t="shared" si="11"/>
        <v>1</v>
      </c>
      <c r="S351" s="139" t="s">
        <v>469</v>
      </c>
    </row>
    <row r="352" spans="1:19" ht="21">
      <c r="A352" s="31">
        <v>336</v>
      </c>
      <c r="B352" s="31" t="s">
        <v>953</v>
      </c>
      <c r="C352" s="66" t="s">
        <v>470</v>
      </c>
      <c r="D352" s="31">
        <v>1</v>
      </c>
      <c r="E352" s="31"/>
      <c r="F352" s="31">
        <v>1</v>
      </c>
      <c r="G352" s="49"/>
      <c r="H352" s="31"/>
      <c r="I352" s="68"/>
      <c r="J352" s="68">
        <v>1</v>
      </c>
      <c r="K352" s="68"/>
      <c r="L352" s="68">
        <v>1</v>
      </c>
      <c r="M352" s="68"/>
      <c r="N352" s="68"/>
      <c r="O352" s="67"/>
      <c r="P352" s="89">
        <v>20607</v>
      </c>
      <c r="Q352" s="89">
        <v>20971</v>
      </c>
      <c r="R352" s="31">
        <f t="shared" si="11"/>
        <v>1</v>
      </c>
      <c r="S352" s="30"/>
    </row>
    <row r="353" spans="1:19" ht="21">
      <c r="A353" s="31">
        <v>337</v>
      </c>
      <c r="B353" s="31" t="s">
        <v>953</v>
      </c>
      <c r="C353" s="66" t="s">
        <v>471</v>
      </c>
      <c r="D353" s="31"/>
      <c r="E353" s="31">
        <v>1</v>
      </c>
      <c r="F353" s="31">
        <v>1</v>
      </c>
      <c r="G353" s="49"/>
      <c r="H353" s="31"/>
      <c r="I353" s="68"/>
      <c r="J353" s="68">
        <v>1</v>
      </c>
      <c r="K353" s="68"/>
      <c r="L353" s="68">
        <v>1</v>
      </c>
      <c r="M353" s="68"/>
      <c r="N353" s="68"/>
      <c r="O353" s="67"/>
      <c r="P353" s="89">
        <v>20607</v>
      </c>
      <c r="Q353" s="89">
        <v>20971</v>
      </c>
      <c r="R353" s="31">
        <f t="shared" si="11"/>
        <v>1</v>
      </c>
      <c r="S353" s="30"/>
    </row>
    <row r="354" spans="1:19" ht="21">
      <c r="A354" s="31">
        <v>338</v>
      </c>
      <c r="B354" s="31" t="s">
        <v>953</v>
      </c>
      <c r="C354" s="66" t="s">
        <v>472</v>
      </c>
      <c r="D354" s="31">
        <v>1</v>
      </c>
      <c r="E354" s="31"/>
      <c r="F354" s="31">
        <v>1</v>
      </c>
      <c r="G354" s="49"/>
      <c r="H354" s="31"/>
      <c r="I354" s="68"/>
      <c r="J354" s="68">
        <v>1</v>
      </c>
      <c r="K354" s="68"/>
      <c r="L354" s="68">
        <v>1</v>
      </c>
      <c r="M354" s="68"/>
      <c r="N354" s="68"/>
      <c r="O354" s="67"/>
      <c r="P354" s="89">
        <v>20607</v>
      </c>
      <c r="Q354" s="89">
        <v>20971</v>
      </c>
      <c r="R354" s="31">
        <f t="shared" si="11"/>
        <v>1</v>
      </c>
      <c r="S354" s="30"/>
    </row>
    <row r="355" spans="1:19" ht="21">
      <c r="A355" s="31">
        <v>339</v>
      </c>
      <c r="B355" s="31" t="s">
        <v>953</v>
      </c>
      <c r="C355" s="66" t="s">
        <v>473</v>
      </c>
      <c r="D355" s="31">
        <v>1</v>
      </c>
      <c r="E355" s="31"/>
      <c r="F355" s="49"/>
      <c r="G355" s="31">
        <v>1</v>
      </c>
      <c r="H355" s="31"/>
      <c r="I355" s="68">
        <v>1</v>
      </c>
      <c r="J355" s="68"/>
      <c r="K355" s="68"/>
      <c r="L355" s="68">
        <v>1</v>
      </c>
      <c r="M355" s="68"/>
      <c r="N355" s="68"/>
      <c r="O355" s="67"/>
      <c r="P355" s="89">
        <v>20607</v>
      </c>
      <c r="Q355" s="89">
        <v>20971</v>
      </c>
      <c r="R355" s="31">
        <f t="shared" si="11"/>
        <v>1</v>
      </c>
      <c r="S355" s="30"/>
    </row>
    <row r="356" spans="1:19" ht="21">
      <c r="A356" s="31">
        <v>340</v>
      </c>
      <c r="B356" s="31" t="s">
        <v>953</v>
      </c>
      <c r="C356" s="30" t="s">
        <v>474</v>
      </c>
      <c r="D356" s="31"/>
      <c r="E356" s="31">
        <v>1</v>
      </c>
      <c r="F356" s="31"/>
      <c r="G356" s="31">
        <v>1</v>
      </c>
      <c r="H356" s="31"/>
      <c r="I356" s="67"/>
      <c r="J356" s="67">
        <v>1</v>
      </c>
      <c r="K356" s="67"/>
      <c r="L356" s="67">
        <v>1</v>
      </c>
      <c r="M356" s="67"/>
      <c r="N356" s="67"/>
      <c r="O356" s="67"/>
      <c r="P356" s="89">
        <v>20607</v>
      </c>
      <c r="Q356" s="89">
        <v>20971</v>
      </c>
      <c r="R356" s="31">
        <f t="shared" si="11"/>
        <v>1</v>
      </c>
      <c r="S356" s="30"/>
    </row>
    <row r="357" spans="1:19" ht="21">
      <c r="A357" s="728" t="s">
        <v>951</v>
      </c>
      <c r="B357" s="729"/>
      <c r="C357" s="730"/>
      <c r="D357" s="210">
        <f aca="true" t="shared" si="12" ref="D357:O357">SUM(D331:D356)</f>
        <v>17</v>
      </c>
      <c r="E357" s="210">
        <f t="shared" si="12"/>
        <v>9</v>
      </c>
      <c r="F357" s="210">
        <f t="shared" si="12"/>
        <v>20</v>
      </c>
      <c r="G357" s="210">
        <f t="shared" si="12"/>
        <v>6</v>
      </c>
      <c r="H357" s="210">
        <f t="shared" si="12"/>
        <v>0</v>
      </c>
      <c r="I357" s="210">
        <f t="shared" si="12"/>
        <v>2</v>
      </c>
      <c r="J357" s="210">
        <f t="shared" si="12"/>
        <v>18</v>
      </c>
      <c r="K357" s="210">
        <f t="shared" si="12"/>
        <v>3</v>
      </c>
      <c r="L357" s="210">
        <f t="shared" si="12"/>
        <v>21</v>
      </c>
      <c r="M357" s="210">
        <f t="shared" si="12"/>
        <v>2</v>
      </c>
      <c r="N357" s="210">
        <f t="shared" si="12"/>
        <v>0</v>
      </c>
      <c r="O357" s="210">
        <f t="shared" si="12"/>
        <v>0</v>
      </c>
      <c r="P357" s="210"/>
      <c r="Q357" s="210"/>
      <c r="R357" s="210">
        <f>SUM(R331:R356)</f>
        <v>23</v>
      </c>
      <c r="S357" s="211"/>
    </row>
    <row r="358" spans="1:19" ht="21">
      <c r="A358" s="744" t="s">
        <v>475</v>
      </c>
      <c r="B358" s="745"/>
      <c r="C358" s="745"/>
      <c r="D358" s="745"/>
      <c r="E358" s="745"/>
      <c r="F358" s="745"/>
      <c r="G358" s="745"/>
      <c r="H358" s="745"/>
      <c r="I358" s="745"/>
      <c r="J358" s="745"/>
      <c r="K358" s="745"/>
      <c r="L358" s="745"/>
      <c r="M358" s="745"/>
      <c r="N358" s="745"/>
      <c r="O358" s="745"/>
      <c r="P358" s="745"/>
      <c r="Q358" s="745"/>
      <c r="R358" s="745"/>
      <c r="S358" s="746"/>
    </row>
    <row r="359" spans="1:19" ht="24" customHeight="1">
      <c r="A359" s="31">
        <v>341</v>
      </c>
      <c r="B359" s="31" t="s">
        <v>476</v>
      </c>
      <c r="C359" s="30" t="s">
        <v>477</v>
      </c>
      <c r="D359" s="31"/>
      <c r="E359" s="142">
        <v>1</v>
      </c>
      <c r="F359" s="142">
        <v>1</v>
      </c>
      <c r="G359" s="31"/>
      <c r="H359" s="118"/>
      <c r="I359" s="67"/>
      <c r="J359" s="67">
        <v>1</v>
      </c>
      <c r="K359" s="67"/>
      <c r="L359" s="67"/>
      <c r="M359" s="67">
        <v>1</v>
      </c>
      <c r="N359" s="67"/>
      <c r="O359" s="67"/>
      <c r="P359" s="89" t="s">
        <v>478</v>
      </c>
      <c r="Q359" s="31" t="s">
        <v>479</v>
      </c>
      <c r="R359" s="31">
        <f t="shared" si="11"/>
        <v>1</v>
      </c>
      <c r="S359" s="30" t="s">
        <v>480</v>
      </c>
    </row>
    <row r="360" spans="1:19" ht="21">
      <c r="A360" s="31">
        <v>342</v>
      </c>
      <c r="B360" s="31" t="s">
        <v>476</v>
      </c>
      <c r="C360" s="30" t="s">
        <v>481</v>
      </c>
      <c r="D360" s="31"/>
      <c r="E360" s="142">
        <v>1</v>
      </c>
      <c r="F360" s="142">
        <v>1</v>
      </c>
      <c r="G360" s="31"/>
      <c r="H360" s="118"/>
      <c r="I360" s="67"/>
      <c r="J360" s="67">
        <v>1</v>
      </c>
      <c r="K360" s="67"/>
      <c r="L360" s="67">
        <v>1</v>
      </c>
      <c r="M360" s="67"/>
      <c r="N360" s="67"/>
      <c r="O360" s="67"/>
      <c r="P360" s="89" t="s">
        <v>478</v>
      </c>
      <c r="Q360" s="31" t="s">
        <v>479</v>
      </c>
      <c r="R360" s="31">
        <f t="shared" si="11"/>
        <v>1</v>
      </c>
      <c r="S360" s="30"/>
    </row>
    <row r="361" spans="1:19" ht="21">
      <c r="A361" s="31">
        <v>343</v>
      </c>
      <c r="B361" s="31" t="s">
        <v>476</v>
      </c>
      <c r="C361" s="30" t="s">
        <v>482</v>
      </c>
      <c r="D361" s="31"/>
      <c r="E361" s="142">
        <v>1</v>
      </c>
      <c r="F361" s="142">
        <v>1</v>
      </c>
      <c r="G361" s="31"/>
      <c r="H361" s="118"/>
      <c r="I361" s="67"/>
      <c r="J361" s="67">
        <v>1</v>
      </c>
      <c r="K361" s="67"/>
      <c r="L361" s="67"/>
      <c r="M361" s="67">
        <v>1</v>
      </c>
      <c r="N361" s="67"/>
      <c r="O361" s="67"/>
      <c r="P361" s="89" t="s">
        <v>478</v>
      </c>
      <c r="Q361" s="31" t="s">
        <v>479</v>
      </c>
      <c r="R361" s="31">
        <f t="shared" si="11"/>
        <v>1</v>
      </c>
      <c r="S361" s="30" t="s">
        <v>483</v>
      </c>
    </row>
    <row r="362" spans="1:19" ht="21">
      <c r="A362" s="31">
        <v>344</v>
      </c>
      <c r="B362" s="31" t="s">
        <v>476</v>
      </c>
      <c r="C362" s="30" t="s">
        <v>484</v>
      </c>
      <c r="D362" s="31"/>
      <c r="E362" s="142">
        <v>1</v>
      </c>
      <c r="F362" s="142">
        <v>1</v>
      </c>
      <c r="G362" s="31"/>
      <c r="H362" s="118"/>
      <c r="I362" s="67"/>
      <c r="J362" s="67">
        <v>1</v>
      </c>
      <c r="K362" s="67"/>
      <c r="L362" s="67">
        <v>1</v>
      </c>
      <c r="M362" s="67"/>
      <c r="N362" s="67"/>
      <c r="O362" s="67"/>
      <c r="P362" s="89" t="s">
        <v>478</v>
      </c>
      <c r="Q362" s="31" t="s">
        <v>479</v>
      </c>
      <c r="R362" s="31">
        <f t="shared" si="11"/>
        <v>1</v>
      </c>
      <c r="S362" s="30"/>
    </row>
    <row r="363" spans="1:19" ht="21">
      <c r="A363" s="31">
        <v>345</v>
      </c>
      <c r="B363" s="31" t="s">
        <v>476</v>
      </c>
      <c r="C363" s="30" t="s">
        <v>485</v>
      </c>
      <c r="D363" s="31"/>
      <c r="E363" s="142">
        <v>1</v>
      </c>
      <c r="F363" s="142">
        <v>1</v>
      </c>
      <c r="G363" s="31"/>
      <c r="H363" s="118"/>
      <c r="I363" s="67"/>
      <c r="J363" s="67">
        <v>0.5</v>
      </c>
      <c r="K363" s="67"/>
      <c r="L363" s="67">
        <v>0.5</v>
      </c>
      <c r="M363" s="67"/>
      <c r="N363" s="67"/>
      <c r="O363" s="67"/>
      <c r="P363" s="31" t="s">
        <v>486</v>
      </c>
      <c r="Q363" s="31" t="s">
        <v>479</v>
      </c>
      <c r="R363" s="31">
        <f t="shared" si="11"/>
        <v>0.5</v>
      </c>
      <c r="S363" s="30"/>
    </row>
    <row r="364" spans="1:19" ht="21">
      <c r="A364" s="31">
        <v>346</v>
      </c>
      <c r="B364" s="31" t="s">
        <v>476</v>
      </c>
      <c r="C364" s="30" t="s">
        <v>487</v>
      </c>
      <c r="D364" s="31"/>
      <c r="E364" s="142">
        <v>1</v>
      </c>
      <c r="F364" s="142">
        <v>1</v>
      </c>
      <c r="G364" s="67"/>
      <c r="H364" s="118"/>
      <c r="I364" s="67"/>
      <c r="J364" s="67">
        <v>1</v>
      </c>
      <c r="K364" s="67"/>
      <c r="L364" s="67">
        <v>1</v>
      </c>
      <c r="M364" s="67"/>
      <c r="N364" s="67"/>
      <c r="O364" s="67"/>
      <c r="P364" s="89" t="s">
        <v>478</v>
      </c>
      <c r="Q364" s="31" t="s">
        <v>479</v>
      </c>
      <c r="R364" s="31">
        <f t="shared" si="11"/>
        <v>1</v>
      </c>
      <c r="S364" s="30"/>
    </row>
    <row r="365" spans="1:19" ht="21">
      <c r="A365" s="31">
        <v>347</v>
      </c>
      <c r="B365" s="31" t="s">
        <v>476</v>
      </c>
      <c r="C365" s="30" t="s">
        <v>488</v>
      </c>
      <c r="D365" s="31"/>
      <c r="E365" s="142">
        <v>1</v>
      </c>
      <c r="F365" s="142"/>
      <c r="G365" s="142">
        <v>1</v>
      </c>
      <c r="H365" s="118"/>
      <c r="I365" s="67"/>
      <c r="J365" s="67">
        <v>1</v>
      </c>
      <c r="K365" s="67"/>
      <c r="L365" s="67">
        <v>1</v>
      </c>
      <c r="M365" s="67"/>
      <c r="N365" s="67"/>
      <c r="O365" s="67"/>
      <c r="P365" s="89" t="s">
        <v>478</v>
      </c>
      <c r="Q365" s="31" t="s">
        <v>479</v>
      </c>
      <c r="R365" s="31">
        <f t="shared" si="11"/>
        <v>1</v>
      </c>
      <c r="S365" s="30"/>
    </row>
    <row r="366" spans="1:19" ht="21">
      <c r="A366" s="31">
        <v>348</v>
      </c>
      <c r="B366" s="31" t="s">
        <v>476</v>
      </c>
      <c r="C366" s="30" t="s">
        <v>489</v>
      </c>
      <c r="D366" s="31"/>
      <c r="E366" s="142">
        <v>1</v>
      </c>
      <c r="F366" s="142"/>
      <c r="G366" s="142">
        <v>1</v>
      </c>
      <c r="H366" s="124"/>
      <c r="I366" s="67"/>
      <c r="J366" s="67">
        <v>1</v>
      </c>
      <c r="K366" s="67"/>
      <c r="L366" s="67">
        <v>1</v>
      </c>
      <c r="M366" s="67"/>
      <c r="N366" s="67"/>
      <c r="O366" s="67"/>
      <c r="P366" s="89" t="s">
        <v>478</v>
      </c>
      <c r="Q366" s="31" t="s">
        <v>479</v>
      </c>
      <c r="R366" s="31">
        <f t="shared" si="11"/>
        <v>1</v>
      </c>
      <c r="S366" s="30"/>
    </row>
    <row r="367" spans="1:19" ht="21">
      <c r="A367" s="31">
        <v>349</v>
      </c>
      <c r="B367" s="31" t="s">
        <v>490</v>
      </c>
      <c r="C367" s="30" t="s">
        <v>491</v>
      </c>
      <c r="D367" s="142">
        <v>1</v>
      </c>
      <c r="E367" s="142"/>
      <c r="F367" s="142">
        <v>1</v>
      </c>
      <c r="G367" s="142"/>
      <c r="H367" s="190"/>
      <c r="I367" s="67"/>
      <c r="J367" s="67">
        <v>1</v>
      </c>
      <c r="K367" s="67"/>
      <c r="L367" s="67"/>
      <c r="M367" s="67">
        <v>1</v>
      </c>
      <c r="N367" s="67"/>
      <c r="O367" s="67"/>
      <c r="P367" s="89" t="s">
        <v>478</v>
      </c>
      <c r="Q367" s="31" t="s">
        <v>479</v>
      </c>
      <c r="R367" s="31">
        <f t="shared" si="11"/>
        <v>1</v>
      </c>
      <c r="S367" s="30"/>
    </row>
    <row r="368" spans="1:19" ht="21">
      <c r="A368" s="31">
        <v>350</v>
      </c>
      <c r="B368" s="31" t="s">
        <v>490</v>
      </c>
      <c r="C368" s="30" t="s">
        <v>492</v>
      </c>
      <c r="D368" s="142">
        <v>1</v>
      </c>
      <c r="E368" s="142"/>
      <c r="F368" s="142">
        <v>1</v>
      </c>
      <c r="G368" s="142"/>
      <c r="H368" s="190"/>
      <c r="I368" s="67"/>
      <c r="J368" s="67"/>
      <c r="K368" s="67">
        <v>1</v>
      </c>
      <c r="L368" s="67"/>
      <c r="M368" s="67">
        <v>1</v>
      </c>
      <c r="N368" s="67"/>
      <c r="O368" s="67"/>
      <c r="P368" s="89" t="s">
        <v>478</v>
      </c>
      <c r="Q368" s="31" t="s">
        <v>479</v>
      </c>
      <c r="R368" s="31">
        <f t="shared" si="11"/>
        <v>1</v>
      </c>
      <c r="S368" s="30"/>
    </row>
    <row r="369" spans="1:19" ht="21">
      <c r="A369" s="31">
        <v>351</v>
      </c>
      <c r="B369" s="31" t="s">
        <v>490</v>
      </c>
      <c r="C369" s="30" t="s">
        <v>493</v>
      </c>
      <c r="D369" s="142">
        <v>1</v>
      </c>
      <c r="E369" s="142"/>
      <c r="F369" s="142">
        <v>1</v>
      </c>
      <c r="G369" s="142"/>
      <c r="H369" s="142">
        <v>1</v>
      </c>
      <c r="I369" s="67"/>
      <c r="J369" s="67">
        <v>1</v>
      </c>
      <c r="K369" s="67"/>
      <c r="L369" s="67">
        <v>1</v>
      </c>
      <c r="M369" s="67"/>
      <c r="N369" s="67"/>
      <c r="O369" s="67"/>
      <c r="P369" s="89" t="s">
        <v>478</v>
      </c>
      <c r="Q369" s="31" t="s">
        <v>479</v>
      </c>
      <c r="R369" s="31">
        <f t="shared" si="11"/>
        <v>1</v>
      </c>
      <c r="S369" s="30" t="s">
        <v>494</v>
      </c>
    </row>
    <row r="370" spans="1:19" ht="21">
      <c r="A370" s="31">
        <v>352</v>
      </c>
      <c r="B370" s="31" t="s">
        <v>490</v>
      </c>
      <c r="C370" s="30" t="s">
        <v>495</v>
      </c>
      <c r="D370" s="142">
        <v>1</v>
      </c>
      <c r="E370" s="142"/>
      <c r="F370" s="142">
        <v>1</v>
      </c>
      <c r="G370" s="142"/>
      <c r="H370" s="190"/>
      <c r="I370" s="67"/>
      <c r="J370" s="67">
        <v>1</v>
      </c>
      <c r="K370" s="67"/>
      <c r="L370" s="67">
        <v>1</v>
      </c>
      <c r="M370" s="67"/>
      <c r="N370" s="67"/>
      <c r="O370" s="67"/>
      <c r="P370" s="89" t="s">
        <v>478</v>
      </c>
      <c r="Q370" s="31" t="s">
        <v>479</v>
      </c>
      <c r="R370" s="31">
        <f t="shared" si="11"/>
        <v>1</v>
      </c>
      <c r="S370" s="30"/>
    </row>
    <row r="371" spans="1:19" s="137" customFormat="1" ht="21">
      <c r="A371" s="56">
        <v>353</v>
      </c>
      <c r="B371" s="56" t="s">
        <v>490</v>
      </c>
      <c r="C371" s="139" t="s">
        <v>1172</v>
      </c>
      <c r="D371" s="627">
        <v>1</v>
      </c>
      <c r="E371" s="627"/>
      <c r="F371" s="627">
        <v>1</v>
      </c>
      <c r="G371" s="627"/>
      <c r="H371" s="628"/>
      <c r="I371" s="146"/>
      <c r="J371" s="146">
        <v>1</v>
      </c>
      <c r="K371" s="146"/>
      <c r="L371" s="146">
        <v>1</v>
      </c>
      <c r="M371" s="146"/>
      <c r="N371" s="146"/>
      <c r="O371" s="146"/>
      <c r="P371" s="104" t="s">
        <v>478</v>
      </c>
      <c r="Q371" s="56" t="s">
        <v>479</v>
      </c>
      <c r="R371" s="56">
        <f t="shared" si="11"/>
        <v>1</v>
      </c>
      <c r="S371" s="139"/>
    </row>
    <row r="372" spans="1:19" ht="21">
      <c r="A372" s="31">
        <v>354</v>
      </c>
      <c r="B372" s="31" t="s">
        <v>490</v>
      </c>
      <c r="C372" s="30" t="s">
        <v>497</v>
      </c>
      <c r="D372" s="142">
        <v>1</v>
      </c>
      <c r="E372" s="142"/>
      <c r="F372" s="142">
        <v>1</v>
      </c>
      <c r="G372" s="142"/>
      <c r="H372" s="142">
        <v>1</v>
      </c>
      <c r="I372" s="67"/>
      <c r="J372" s="67">
        <v>1</v>
      </c>
      <c r="K372" s="67"/>
      <c r="L372" s="67">
        <v>1</v>
      </c>
      <c r="M372" s="67"/>
      <c r="N372" s="67"/>
      <c r="O372" s="67"/>
      <c r="P372" s="89" t="s">
        <v>478</v>
      </c>
      <c r="Q372" s="31" t="s">
        <v>479</v>
      </c>
      <c r="R372" s="31">
        <f t="shared" si="11"/>
        <v>1</v>
      </c>
      <c r="S372" s="30" t="s">
        <v>498</v>
      </c>
    </row>
    <row r="373" spans="1:19" ht="21">
      <c r="A373" s="31">
        <v>355</v>
      </c>
      <c r="B373" s="31" t="s">
        <v>490</v>
      </c>
      <c r="C373" s="30" t="s">
        <v>499</v>
      </c>
      <c r="D373" s="142">
        <v>1</v>
      </c>
      <c r="E373" s="142"/>
      <c r="F373" s="142">
        <v>1</v>
      </c>
      <c r="G373" s="142"/>
      <c r="H373" s="190"/>
      <c r="I373" s="67"/>
      <c r="J373" s="67"/>
      <c r="K373" s="67">
        <v>1</v>
      </c>
      <c r="L373" s="67">
        <v>1</v>
      </c>
      <c r="M373" s="67"/>
      <c r="N373" s="67"/>
      <c r="O373" s="67"/>
      <c r="P373" s="89" t="s">
        <v>478</v>
      </c>
      <c r="Q373" s="31" t="s">
        <v>479</v>
      </c>
      <c r="R373" s="31">
        <f t="shared" si="11"/>
        <v>1</v>
      </c>
      <c r="S373" s="30"/>
    </row>
    <row r="374" spans="1:19" ht="21">
      <c r="A374" s="31">
        <v>356</v>
      </c>
      <c r="B374" s="31" t="s">
        <v>490</v>
      </c>
      <c r="C374" s="30" t="s">
        <v>500</v>
      </c>
      <c r="D374" s="142">
        <v>1</v>
      </c>
      <c r="E374" s="142"/>
      <c r="F374" s="142">
        <v>1</v>
      </c>
      <c r="G374" s="142"/>
      <c r="H374" s="142">
        <v>1</v>
      </c>
      <c r="I374" s="67"/>
      <c r="J374" s="67">
        <v>1</v>
      </c>
      <c r="K374" s="67"/>
      <c r="L374" s="67">
        <v>1</v>
      </c>
      <c r="M374" s="67"/>
      <c r="N374" s="67"/>
      <c r="O374" s="67"/>
      <c r="P374" s="89" t="s">
        <v>478</v>
      </c>
      <c r="Q374" s="31" t="s">
        <v>479</v>
      </c>
      <c r="R374" s="31">
        <f t="shared" si="11"/>
        <v>1</v>
      </c>
      <c r="S374" s="30" t="s">
        <v>501</v>
      </c>
    </row>
    <row r="375" spans="1:19" ht="21">
      <c r="A375" s="31">
        <v>357</v>
      </c>
      <c r="B375" s="31" t="s">
        <v>490</v>
      </c>
      <c r="C375" s="30" t="s">
        <v>502</v>
      </c>
      <c r="D375" s="142">
        <v>1</v>
      </c>
      <c r="E375" s="142"/>
      <c r="F375" s="142">
        <v>1</v>
      </c>
      <c r="G375" s="142"/>
      <c r="H375" s="190"/>
      <c r="I375" s="67"/>
      <c r="J375" s="67">
        <v>1</v>
      </c>
      <c r="K375" s="67"/>
      <c r="L375" s="67">
        <v>1</v>
      </c>
      <c r="M375" s="67"/>
      <c r="N375" s="67"/>
      <c r="O375" s="67"/>
      <c r="P375" s="89" t="s">
        <v>478</v>
      </c>
      <c r="Q375" s="31" t="s">
        <v>479</v>
      </c>
      <c r="R375" s="31">
        <f t="shared" si="11"/>
        <v>1</v>
      </c>
      <c r="S375" s="30"/>
    </row>
    <row r="376" spans="1:19" ht="21">
      <c r="A376" s="31">
        <v>358</v>
      </c>
      <c r="B376" s="31" t="s">
        <v>490</v>
      </c>
      <c r="C376" s="30" t="s">
        <v>503</v>
      </c>
      <c r="D376" s="142">
        <v>1</v>
      </c>
      <c r="E376" s="142"/>
      <c r="F376" s="142">
        <v>1</v>
      </c>
      <c r="G376" s="142"/>
      <c r="H376" s="142">
        <v>1</v>
      </c>
      <c r="I376" s="67"/>
      <c r="J376" s="67">
        <v>1</v>
      </c>
      <c r="K376" s="67"/>
      <c r="L376" s="67">
        <v>1</v>
      </c>
      <c r="M376" s="67"/>
      <c r="N376" s="67"/>
      <c r="O376" s="67"/>
      <c r="P376" s="89" t="s">
        <v>478</v>
      </c>
      <c r="Q376" s="31" t="s">
        <v>479</v>
      </c>
      <c r="R376" s="31">
        <f t="shared" si="11"/>
        <v>1</v>
      </c>
      <c r="S376" s="30" t="s">
        <v>501</v>
      </c>
    </row>
    <row r="377" spans="1:19" ht="21">
      <c r="A377" s="31">
        <v>359</v>
      </c>
      <c r="B377" s="31" t="s">
        <v>490</v>
      </c>
      <c r="C377" s="30" t="s">
        <v>504</v>
      </c>
      <c r="D377" s="142">
        <v>1</v>
      </c>
      <c r="E377" s="142"/>
      <c r="F377" s="142"/>
      <c r="G377" s="142">
        <v>1</v>
      </c>
      <c r="H377" s="190"/>
      <c r="I377" s="67"/>
      <c r="J377" s="67">
        <v>1</v>
      </c>
      <c r="K377" s="67"/>
      <c r="L377" s="67">
        <v>1</v>
      </c>
      <c r="M377" s="67"/>
      <c r="N377" s="67"/>
      <c r="O377" s="67"/>
      <c r="P377" s="89" t="s">
        <v>478</v>
      </c>
      <c r="Q377" s="31" t="s">
        <v>479</v>
      </c>
      <c r="R377" s="31">
        <f t="shared" si="11"/>
        <v>1</v>
      </c>
      <c r="S377" s="30"/>
    </row>
    <row r="378" spans="1:19" ht="21">
      <c r="A378" s="31">
        <v>360</v>
      </c>
      <c r="B378" s="31" t="s">
        <v>490</v>
      </c>
      <c r="C378" s="30" t="s">
        <v>505</v>
      </c>
      <c r="D378" s="142">
        <v>1</v>
      </c>
      <c r="E378" s="142"/>
      <c r="F378" s="142"/>
      <c r="G378" s="142">
        <v>1</v>
      </c>
      <c r="H378" s="190"/>
      <c r="I378" s="67"/>
      <c r="J378" s="67">
        <v>1</v>
      </c>
      <c r="K378" s="67"/>
      <c r="L378" s="67">
        <v>1</v>
      </c>
      <c r="M378" s="67"/>
      <c r="N378" s="67"/>
      <c r="O378" s="67"/>
      <c r="P378" s="89" t="s">
        <v>478</v>
      </c>
      <c r="Q378" s="31" t="s">
        <v>479</v>
      </c>
      <c r="R378" s="31">
        <f t="shared" si="11"/>
        <v>1</v>
      </c>
      <c r="S378" s="30"/>
    </row>
    <row r="379" spans="1:19" ht="21">
      <c r="A379" s="31">
        <v>361</v>
      </c>
      <c r="B379" s="31" t="s">
        <v>506</v>
      </c>
      <c r="C379" s="30" t="s">
        <v>507</v>
      </c>
      <c r="D379" s="142">
        <v>1</v>
      </c>
      <c r="E379" s="142"/>
      <c r="F379" s="142">
        <v>1</v>
      </c>
      <c r="G379" s="142" t="s">
        <v>48</v>
      </c>
      <c r="H379" s="190" t="s">
        <v>48</v>
      </c>
      <c r="I379" s="67"/>
      <c r="J379" s="67"/>
      <c r="K379" s="67">
        <v>1</v>
      </c>
      <c r="L379" s="67">
        <v>1</v>
      </c>
      <c r="M379" s="67"/>
      <c r="N379" s="67"/>
      <c r="O379" s="67"/>
      <c r="P379" s="89" t="s">
        <v>478</v>
      </c>
      <c r="Q379" s="31" t="s">
        <v>479</v>
      </c>
      <c r="R379" s="31">
        <f t="shared" si="11"/>
        <v>1</v>
      </c>
      <c r="S379" s="30"/>
    </row>
    <row r="380" spans="1:19" ht="21">
      <c r="A380" s="31">
        <v>362</v>
      </c>
      <c r="B380" s="31" t="s">
        <v>506</v>
      </c>
      <c r="C380" s="30" t="s">
        <v>508</v>
      </c>
      <c r="D380" s="142">
        <v>1</v>
      </c>
      <c r="E380" s="142"/>
      <c r="F380" s="142">
        <v>1</v>
      </c>
      <c r="G380" s="142"/>
      <c r="H380" s="190"/>
      <c r="I380" s="67"/>
      <c r="J380" s="67">
        <v>1</v>
      </c>
      <c r="K380" s="67"/>
      <c r="L380" s="67">
        <v>1</v>
      </c>
      <c r="M380" s="67"/>
      <c r="N380" s="67"/>
      <c r="O380" s="67"/>
      <c r="P380" s="89" t="s">
        <v>478</v>
      </c>
      <c r="Q380" s="31" t="s">
        <v>479</v>
      </c>
      <c r="R380" s="31">
        <f t="shared" si="11"/>
        <v>1</v>
      </c>
      <c r="S380" s="30"/>
    </row>
    <row r="381" spans="1:19" s="137" customFormat="1" ht="21">
      <c r="A381" s="56">
        <v>363</v>
      </c>
      <c r="B381" s="56" t="s">
        <v>506</v>
      </c>
      <c r="C381" s="139" t="s">
        <v>1181</v>
      </c>
      <c r="D381" s="627">
        <v>1</v>
      </c>
      <c r="E381" s="627"/>
      <c r="F381" s="627">
        <v>1</v>
      </c>
      <c r="G381" s="627"/>
      <c r="H381" s="628"/>
      <c r="I381" s="146"/>
      <c r="J381" s="146"/>
      <c r="K381" s="146">
        <v>1</v>
      </c>
      <c r="L381" s="146">
        <v>1</v>
      </c>
      <c r="M381" s="146"/>
      <c r="N381" s="146"/>
      <c r="O381" s="146"/>
      <c r="P381" s="104" t="s">
        <v>478</v>
      </c>
      <c r="Q381" s="56" t="s">
        <v>479</v>
      </c>
      <c r="R381" s="56">
        <f t="shared" si="11"/>
        <v>1</v>
      </c>
      <c r="S381" s="139" t="s">
        <v>510</v>
      </c>
    </row>
    <row r="382" spans="1:19" ht="21">
      <c r="A382" s="31">
        <v>364</v>
      </c>
      <c r="B382" s="31" t="s">
        <v>506</v>
      </c>
      <c r="C382" s="30" t="s">
        <v>511</v>
      </c>
      <c r="D382" s="142">
        <v>1</v>
      </c>
      <c r="E382" s="142"/>
      <c r="F382" s="142">
        <v>1</v>
      </c>
      <c r="G382" s="142"/>
      <c r="H382" s="142">
        <v>1</v>
      </c>
      <c r="I382" s="67"/>
      <c r="J382" s="67">
        <v>1</v>
      </c>
      <c r="K382" s="67"/>
      <c r="L382" s="67">
        <v>1</v>
      </c>
      <c r="M382" s="67"/>
      <c r="N382" s="67"/>
      <c r="O382" s="67"/>
      <c r="P382" s="89" t="s">
        <v>478</v>
      </c>
      <c r="Q382" s="31" t="s">
        <v>479</v>
      </c>
      <c r="R382" s="31">
        <f t="shared" si="11"/>
        <v>1</v>
      </c>
      <c r="S382" s="30" t="s">
        <v>512</v>
      </c>
    </row>
    <row r="383" spans="1:19" ht="21">
      <c r="A383" s="31">
        <v>365</v>
      </c>
      <c r="B383" s="31" t="s">
        <v>513</v>
      </c>
      <c r="C383" s="30" t="s">
        <v>514</v>
      </c>
      <c r="D383" s="142">
        <v>1</v>
      </c>
      <c r="E383" s="142"/>
      <c r="F383" s="142">
        <v>1</v>
      </c>
      <c r="G383" s="142"/>
      <c r="H383" s="190"/>
      <c r="I383" s="67"/>
      <c r="J383" s="67"/>
      <c r="K383" s="67">
        <v>1</v>
      </c>
      <c r="L383" s="67"/>
      <c r="M383" s="67"/>
      <c r="N383" s="67">
        <v>1</v>
      </c>
      <c r="O383" s="67"/>
      <c r="P383" s="89" t="s">
        <v>478</v>
      </c>
      <c r="Q383" s="31" t="s">
        <v>479</v>
      </c>
      <c r="R383" s="31">
        <f t="shared" si="11"/>
        <v>1</v>
      </c>
      <c r="S383" s="30" t="s">
        <v>515</v>
      </c>
    </row>
    <row r="384" spans="1:19" ht="21">
      <c r="A384" s="31">
        <v>366</v>
      </c>
      <c r="B384" s="31" t="s">
        <v>513</v>
      </c>
      <c r="C384" s="30" t="s">
        <v>516</v>
      </c>
      <c r="D384" s="142">
        <v>1</v>
      </c>
      <c r="E384" s="142"/>
      <c r="F384" s="142">
        <v>1</v>
      </c>
      <c r="G384" s="142"/>
      <c r="H384" s="190"/>
      <c r="I384" s="67"/>
      <c r="J384" s="67">
        <v>1</v>
      </c>
      <c r="K384" s="67"/>
      <c r="L384" s="67"/>
      <c r="M384" s="67">
        <v>1</v>
      </c>
      <c r="N384" s="67"/>
      <c r="O384" s="67"/>
      <c r="P384" s="89" t="s">
        <v>478</v>
      </c>
      <c r="Q384" s="31" t="s">
        <v>479</v>
      </c>
      <c r="R384" s="31">
        <f t="shared" si="11"/>
        <v>1</v>
      </c>
      <c r="S384" s="30"/>
    </row>
    <row r="385" spans="1:19" ht="21">
      <c r="A385" s="31">
        <v>367</v>
      </c>
      <c r="B385" s="31" t="s">
        <v>513</v>
      </c>
      <c r="C385" s="30" t="s">
        <v>517</v>
      </c>
      <c r="D385" s="142">
        <v>1</v>
      </c>
      <c r="E385" s="142"/>
      <c r="F385" s="142">
        <v>1</v>
      </c>
      <c r="G385" s="142"/>
      <c r="H385" s="190"/>
      <c r="I385" s="67"/>
      <c r="J385" s="67">
        <v>1</v>
      </c>
      <c r="K385" s="67"/>
      <c r="L385" s="67"/>
      <c r="M385" s="67">
        <v>1</v>
      </c>
      <c r="N385" s="67"/>
      <c r="O385" s="67"/>
      <c r="P385" s="89" t="s">
        <v>478</v>
      </c>
      <c r="Q385" s="31" t="s">
        <v>479</v>
      </c>
      <c r="R385" s="31">
        <f t="shared" si="11"/>
        <v>1</v>
      </c>
      <c r="S385" s="30" t="s">
        <v>518</v>
      </c>
    </row>
    <row r="386" spans="1:19" ht="21">
      <c r="A386" s="31">
        <v>368</v>
      </c>
      <c r="B386" s="31" t="s">
        <v>513</v>
      </c>
      <c r="C386" s="30" t="s">
        <v>519</v>
      </c>
      <c r="D386" s="142">
        <v>1</v>
      </c>
      <c r="E386" s="142"/>
      <c r="F386" s="142">
        <v>1</v>
      </c>
      <c r="G386" s="142"/>
      <c r="H386" s="190"/>
      <c r="I386" s="67"/>
      <c r="J386" s="67"/>
      <c r="K386" s="67">
        <v>1</v>
      </c>
      <c r="L386" s="67"/>
      <c r="M386" s="67">
        <v>1</v>
      </c>
      <c r="N386" s="67"/>
      <c r="O386" s="67"/>
      <c r="P386" s="89" t="s">
        <v>478</v>
      </c>
      <c r="Q386" s="31" t="s">
        <v>479</v>
      </c>
      <c r="R386" s="31">
        <f t="shared" si="11"/>
        <v>1</v>
      </c>
      <c r="S386" s="30" t="s">
        <v>520</v>
      </c>
    </row>
    <row r="387" spans="1:19" ht="21">
      <c r="A387" s="31">
        <v>369</v>
      </c>
      <c r="B387" s="31" t="s">
        <v>513</v>
      </c>
      <c r="C387" s="30" t="s">
        <v>521</v>
      </c>
      <c r="D387" s="142">
        <v>1</v>
      </c>
      <c r="E387" s="142"/>
      <c r="F387" s="142">
        <v>1</v>
      </c>
      <c r="G387" s="142"/>
      <c r="H387" s="190"/>
      <c r="I387" s="67"/>
      <c r="J387" s="67"/>
      <c r="K387" s="67">
        <v>1</v>
      </c>
      <c r="L387" s="67"/>
      <c r="M387" s="67">
        <v>1</v>
      </c>
      <c r="N387" s="67"/>
      <c r="O387" s="67"/>
      <c r="P387" s="89" t="s">
        <v>478</v>
      </c>
      <c r="Q387" s="31" t="s">
        <v>479</v>
      </c>
      <c r="R387" s="31">
        <f t="shared" si="11"/>
        <v>1</v>
      </c>
      <c r="S387" s="30" t="s">
        <v>522</v>
      </c>
    </row>
    <row r="388" spans="1:19" ht="21">
      <c r="A388" s="31">
        <v>370</v>
      </c>
      <c r="B388" s="31" t="s">
        <v>513</v>
      </c>
      <c r="C388" s="30" t="s">
        <v>523</v>
      </c>
      <c r="D388" s="142">
        <v>1</v>
      </c>
      <c r="E388" s="142"/>
      <c r="F388" s="142">
        <v>1</v>
      </c>
      <c r="G388" s="142"/>
      <c r="H388" s="190"/>
      <c r="I388" s="67"/>
      <c r="J388" s="67"/>
      <c r="K388" s="67">
        <v>1</v>
      </c>
      <c r="L388" s="67"/>
      <c r="M388" s="67">
        <v>1</v>
      </c>
      <c r="N388" s="67"/>
      <c r="O388" s="67"/>
      <c r="P388" s="89" t="s">
        <v>478</v>
      </c>
      <c r="Q388" s="31" t="s">
        <v>479</v>
      </c>
      <c r="R388" s="31">
        <f t="shared" si="11"/>
        <v>1</v>
      </c>
      <c r="S388" s="30" t="s">
        <v>524</v>
      </c>
    </row>
    <row r="389" spans="1:19" ht="21">
      <c r="A389" s="31">
        <v>371</v>
      </c>
      <c r="B389" s="31" t="s">
        <v>513</v>
      </c>
      <c r="C389" s="30" t="s">
        <v>525</v>
      </c>
      <c r="D389" s="142">
        <v>1</v>
      </c>
      <c r="E389" s="142"/>
      <c r="F389" s="142">
        <v>1</v>
      </c>
      <c r="G389" s="142"/>
      <c r="H389" s="190"/>
      <c r="I389" s="67"/>
      <c r="J389" s="67"/>
      <c r="K389" s="67">
        <v>1</v>
      </c>
      <c r="L389" s="67">
        <v>1</v>
      </c>
      <c r="M389" s="67"/>
      <c r="N389" s="67"/>
      <c r="O389" s="67"/>
      <c r="P389" s="89" t="s">
        <v>478</v>
      </c>
      <c r="Q389" s="31" t="s">
        <v>479</v>
      </c>
      <c r="R389" s="31">
        <f t="shared" si="11"/>
        <v>1</v>
      </c>
      <c r="S389" s="30"/>
    </row>
    <row r="390" spans="1:19" ht="21">
      <c r="A390" s="31">
        <v>372</v>
      </c>
      <c r="B390" s="31" t="s">
        <v>513</v>
      </c>
      <c r="C390" s="30" t="s">
        <v>526</v>
      </c>
      <c r="D390" s="142">
        <v>1</v>
      </c>
      <c r="E390" s="142"/>
      <c r="F390" s="142" t="s">
        <v>48</v>
      </c>
      <c r="G390" s="142">
        <v>1</v>
      </c>
      <c r="H390" s="190"/>
      <c r="I390" s="67"/>
      <c r="J390" s="67">
        <v>1</v>
      </c>
      <c r="K390" s="67"/>
      <c r="L390" s="67">
        <v>1</v>
      </c>
      <c r="M390" s="67"/>
      <c r="N390" s="67"/>
      <c r="O390" s="67"/>
      <c r="P390" s="89" t="s">
        <v>478</v>
      </c>
      <c r="Q390" s="31" t="s">
        <v>479</v>
      </c>
      <c r="R390" s="31">
        <f t="shared" si="11"/>
        <v>1</v>
      </c>
      <c r="S390" s="30"/>
    </row>
    <row r="391" spans="1:19" ht="21">
      <c r="A391" s="31">
        <v>373</v>
      </c>
      <c r="B391" s="31" t="s">
        <v>527</v>
      </c>
      <c r="C391" s="30" t="s">
        <v>528</v>
      </c>
      <c r="D391" s="142">
        <v>1</v>
      </c>
      <c r="E391" s="142"/>
      <c r="F391" s="142">
        <v>1</v>
      </c>
      <c r="G391" s="142"/>
      <c r="H391" s="190"/>
      <c r="I391" s="67"/>
      <c r="J391" s="67"/>
      <c r="K391" s="67">
        <v>1</v>
      </c>
      <c r="L391" s="67"/>
      <c r="M391" s="67">
        <v>1</v>
      </c>
      <c r="N391" s="67"/>
      <c r="O391" s="67"/>
      <c r="P391" s="89" t="s">
        <v>478</v>
      </c>
      <c r="Q391" s="31" t="s">
        <v>479</v>
      </c>
      <c r="R391" s="31">
        <f t="shared" si="11"/>
        <v>1</v>
      </c>
      <c r="S391" s="30"/>
    </row>
    <row r="392" spans="1:19" ht="21">
      <c r="A392" s="31">
        <v>374</v>
      </c>
      <c r="B392" s="31" t="s">
        <v>527</v>
      </c>
      <c r="C392" s="30" t="s">
        <v>529</v>
      </c>
      <c r="D392" s="142">
        <v>1</v>
      </c>
      <c r="E392" s="142"/>
      <c r="F392" s="142">
        <v>1</v>
      </c>
      <c r="G392" s="142"/>
      <c r="H392" s="190"/>
      <c r="I392" s="67"/>
      <c r="J392" s="67">
        <v>1</v>
      </c>
      <c r="K392" s="67"/>
      <c r="L392" s="67"/>
      <c r="M392" s="67">
        <v>1</v>
      </c>
      <c r="N392" s="67"/>
      <c r="O392" s="67"/>
      <c r="P392" s="89" t="s">
        <v>478</v>
      </c>
      <c r="Q392" s="31" t="s">
        <v>479</v>
      </c>
      <c r="R392" s="31">
        <f t="shared" si="11"/>
        <v>1</v>
      </c>
      <c r="S392" s="30"/>
    </row>
    <row r="393" spans="1:19" ht="21">
      <c r="A393" s="31">
        <v>375</v>
      </c>
      <c r="B393" s="31" t="s">
        <v>527</v>
      </c>
      <c r="C393" s="30" t="s">
        <v>530</v>
      </c>
      <c r="D393" s="142">
        <v>1</v>
      </c>
      <c r="E393" s="142"/>
      <c r="F393" s="142">
        <v>1</v>
      </c>
      <c r="G393" s="142"/>
      <c r="H393" s="190"/>
      <c r="I393" s="67"/>
      <c r="J393" s="67">
        <v>1</v>
      </c>
      <c r="K393" s="67"/>
      <c r="L393" s="67">
        <v>1</v>
      </c>
      <c r="M393" s="67"/>
      <c r="N393" s="67"/>
      <c r="O393" s="67"/>
      <c r="P393" s="89" t="s">
        <v>478</v>
      </c>
      <c r="Q393" s="31" t="s">
        <v>479</v>
      </c>
      <c r="R393" s="31">
        <f t="shared" si="11"/>
        <v>1</v>
      </c>
      <c r="S393" s="30"/>
    </row>
    <row r="394" spans="1:19" ht="21">
      <c r="A394" s="31">
        <v>376</v>
      </c>
      <c r="B394" s="31" t="s">
        <v>527</v>
      </c>
      <c r="C394" s="30" t="s">
        <v>531</v>
      </c>
      <c r="D394" s="142">
        <v>1</v>
      </c>
      <c r="E394" s="142"/>
      <c r="F394" s="142">
        <v>1</v>
      </c>
      <c r="G394" s="142"/>
      <c r="H394" s="142">
        <v>1</v>
      </c>
      <c r="I394" s="67"/>
      <c r="J394" s="67">
        <v>1</v>
      </c>
      <c r="K394" s="67"/>
      <c r="L394" s="67">
        <v>1</v>
      </c>
      <c r="M394" s="67"/>
      <c r="N394" s="67"/>
      <c r="O394" s="67"/>
      <c r="P394" s="89" t="s">
        <v>478</v>
      </c>
      <c r="Q394" s="31" t="s">
        <v>479</v>
      </c>
      <c r="R394" s="31">
        <f t="shared" si="11"/>
        <v>1</v>
      </c>
      <c r="S394" s="30" t="s">
        <v>532</v>
      </c>
    </row>
    <row r="395" spans="1:19" ht="21">
      <c r="A395" s="31">
        <v>377</v>
      </c>
      <c r="B395" s="31" t="s">
        <v>527</v>
      </c>
      <c r="C395" s="30" t="s">
        <v>533</v>
      </c>
      <c r="D395" s="142">
        <v>1</v>
      </c>
      <c r="E395" s="142"/>
      <c r="F395" s="142">
        <v>1</v>
      </c>
      <c r="G395" s="142"/>
      <c r="H395" s="142"/>
      <c r="I395" s="67"/>
      <c r="J395" s="67"/>
      <c r="K395" s="67">
        <v>1</v>
      </c>
      <c r="L395" s="67">
        <v>1</v>
      </c>
      <c r="M395" s="67"/>
      <c r="N395" s="67"/>
      <c r="O395" s="67"/>
      <c r="P395" s="89" t="s">
        <v>478</v>
      </c>
      <c r="Q395" s="31" t="s">
        <v>479</v>
      </c>
      <c r="R395" s="31">
        <f t="shared" si="11"/>
        <v>1</v>
      </c>
      <c r="S395" s="30"/>
    </row>
    <row r="396" spans="1:19" ht="21">
      <c r="A396" s="31">
        <v>378</v>
      </c>
      <c r="B396" s="31" t="s">
        <v>527</v>
      </c>
      <c r="C396" s="30" t="s">
        <v>534</v>
      </c>
      <c r="D396" s="142">
        <v>1</v>
      </c>
      <c r="E396" s="142"/>
      <c r="F396" s="142">
        <v>1</v>
      </c>
      <c r="G396" s="142"/>
      <c r="H396" s="142"/>
      <c r="I396" s="67"/>
      <c r="J396" s="67">
        <v>1</v>
      </c>
      <c r="K396" s="67"/>
      <c r="L396" s="67">
        <v>1</v>
      </c>
      <c r="M396" s="67"/>
      <c r="N396" s="67"/>
      <c r="O396" s="67"/>
      <c r="P396" s="89" t="s">
        <v>478</v>
      </c>
      <c r="Q396" s="31" t="s">
        <v>479</v>
      </c>
      <c r="R396" s="31">
        <f t="shared" si="11"/>
        <v>1</v>
      </c>
      <c r="S396" s="30"/>
    </row>
    <row r="397" spans="1:19" ht="21">
      <c r="A397" s="31">
        <v>379</v>
      </c>
      <c r="B397" s="31" t="s">
        <v>527</v>
      </c>
      <c r="C397" s="30" t="s">
        <v>535</v>
      </c>
      <c r="D397" s="142">
        <v>1</v>
      </c>
      <c r="E397" s="142"/>
      <c r="F397" s="142">
        <v>1</v>
      </c>
      <c r="G397" s="142"/>
      <c r="H397" s="142"/>
      <c r="I397" s="67"/>
      <c r="J397" s="67">
        <v>1</v>
      </c>
      <c r="K397" s="67"/>
      <c r="L397" s="67">
        <v>1</v>
      </c>
      <c r="M397" s="67"/>
      <c r="N397" s="67"/>
      <c r="O397" s="67"/>
      <c r="P397" s="89" t="s">
        <v>478</v>
      </c>
      <c r="Q397" s="31" t="s">
        <v>479</v>
      </c>
      <c r="R397" s="31">
        <f t="shared" si="11"/>
        <v>1</v>
      </c>
      <c r="S397" s="30"/>
    </row>
    <row r="398" spans="1:19" ht="21">
      <c r="A398" s="31">
        <v>380</v>
      </c>
      <c r="B398" s="31" t="s">
        <v>527</v>
      </c>
      <c r="C398" s="30" t="s">
        <v>536</v>
      </c>
      <c r="D398" s="142">
        <v>1</v>
      </c>
      <c r="E398" s="142"/>
      <c r="F398" s="142" t="s">
        <v>48</v>
      </c>
      <c r="G398" s="142">
        <v>1</v>
      </c>
      <c r="H398" s="142"/>
      <c r="I398" s="67"/>
      <c r="J398" s="67">
        <v>1</v>
      </c>
      <c r="K398" s="67"/>
      <c r="L398" s="67">
        <v>1</v>
      </c>
      <c r="M398" s="67"/>
      <c r="N398" s="67"/>
      <c r="O398" s="67"/>
      <c r="P398" s="89" t="s">
        <v>478</v>
      </c>
      <c r="Q398" s="31" t="s">
        <v>479</v>
      </c>
      <c r="R398" s="31">
        <f t="shared" si="11"/>
        <v>1</v>
      </c>
      <c r="S398" s="30"/>
    </row>
    <row r="399" spans="1:19" ht="21">
      <c r="A399" s="31">
        <v>381</v>
      </c>
      <c r="B399" s="31" t="s">
        <v>527</v>
      </c>
      <c r="C399" s="30" t="s">
        <v>537</v>
      </c>
      <c r="D399" s="142">
        <v>1</v>
      </c>
      <c r="E399" s="142"/>
      <c r="F399" s="142"/>
      <c r="G399" s="142">
        <v>1</v>
      </c>
      <c r="H399" s="142"/>
      <c r="I399" s="67"/>
      <c r="J399" s="67">
        <v>1</v>
      </c>
      <c r="K399" s="67"/>
      <c r="L399" s="67">
        <v>1</v>
      </c>
      <c r="M399" s="67"/>
      <c r="N399" s="67"/>
      <c r="O399" s="67"/>
      <c r="P399" s="89" t="s">
        <v>478</v>
      </c>
      <c r="Q399" s="31" t="s">
        <v>479</v>
      </c>
      <c r="R399" s="31">
        <f t="shared" si="11"/>
        <v>1</v>
      </c>
      <c r="S399" s="30"/>
    </row>
    <row r="400" spans="1:19" ht="21">
      <c r="A400" s="31">
        <v>382</v>
      </c>
      <c r="B400" s="31" t="s">
        <v>527</v>
      </c>
      <c r="C400" s="30" t="s">
        <v>538</v>
      </c>
      <c r="D400" s="142">
        <v>1</v>
      </c>
      <c r="E400" s="142"/>
      <c r="F400" s="142"/>
      <c r="G400" s="142">
        <v>1</v>
      </c>
      <c r="H400" s="142"/>
      <c r="I400" s="67"/>
      <c r="J400" s="67">
        <v>0</v>
      </c>
      <c r="K400" s="67"/>
      <c r="L400" s="67">
        <v>0</v>
      </c>
      <c r="M400" s="67"/>
      <c r="N400" s="67"/>
      <c r="O400" s="67"/>
      <c r="P400" s="99" t="s">
        <v>539</v>
      </c>
      <c r="Q400" s="31" t="s">
        <v>479</v>
      </c>
      <c r="R400" s="31">
        <f t="shared" si="11"/>
        <v>0</v>
      </c>
      <c r="S400" s="30"/>
    </row>
    <row r="401" spans="1:19" ht="21">
      <c r="A401" s="31">
        <v>383</v>
      </c>
      <c r="B401" s="31" t="s">
        <v>527</v>
      </c>
      <c r="C401" s="30" t="s">
        <v>1149</v>
      </c>
      <c r="D401" s="265">
        <v>1</v>
      </c>
      <c r="E401" s="265"/>
      <c r="F401" s="265"/>
      <c r="G401" s="265">
        <v>1</v>
      </c>
      <c r="H401" s="264"/>
      <c r="I401" s="44"/>
      <c r="J401" s="44">
        <v>1</v>
      </c>
      <c r="K401" s="44"/>
      <c r="L401" s="44">
        <v>1</v>
      </c>
      <c r="M401" s="30"/>
      <c r="N401" s="30"/>
      <c r="O401" s="30"/>
      <c r="P401" s="89" t="s">
        <v>478</v>
      </c>
      <c r="Q401" s="31" t="s">
        <v>1150</v>
      </c>
      <c r="R401" s="67">
        <v>1</v>
      </c>
      <c r="S401" s="30"/>
    </row>
    <row r="402" spans="1:19" ht="21">
      <c r="A402" s="31">
        <v>384</v>
      </c>
      <c r="B402" s="31" t="s">
        <v>954</v>
      </c>
      <c r="C402" s="30" t="s">
        <v>540</v>
      </c>
      <c r="D402" s="142">
        <v>1</v>
      </c>
      <c r="E402" s="142"/>
      <c r="F402" s="142">
        <v>1</v>
      </c>
      <c r="G402" s="142"/>
      <c r="H402" s="142"/>
      <c r="I402" s="67"/>
      <c r="J402" s="67">
        <v>1</v>
      </c>
      <c r="K402" s="67"/>
      <c r="L402" s="67"/>
      <c r="M402" s="67">
        <v>1</v>
      </c>
      <c r="N402" s="67"/>
      <c r="O402" s="67"/>
      <c r="P402" s="89" t="s">
        <v>478</v>
      </c>
      <c r="Q402" s="31" t="s">
        <v>479</v>
      </c>
      <c r="R402" s="31">
        <f t="shared" si="11"/>
        <v>1</v>
      </c>
      <c r="S402" s="30"/>
    </row>
    <row r="403" spans="1:19" ht="21">
      <c r="A403" s="31">
        <v>385</v>
      </c>
      <c r="B403" s="31" t="s">
        <v>954</v>
      </c>
      <c r="C403" s="30" t="s">
        <v>541</v>
      </c>
      <c r="D403" s="142">
        <v>1</v>
      </c>
      <c r="E403" s="142"/>
      <c r="F403" s="142">
        <v>1</v>
      </c>
      <c r="G403" s="142"/>
      <c r="H403" s="142"/>
      <c r="I403" s="67"/>
      <c r="J403" s="67"/>
      <c r="K403" s="67">
        <v>1</v>
      </c>
      <c r="L403" s="67"/>
      <c r="M403" s="67">
        <v>1</v>
      </c>
      <c r="N403" s="67"/>
      <c r="O403" s="67"/>
      <c r="P403" s="89" t="s">
        <v>478</v>
      </c>
      <c r="Q403" s="31" t="s">
        <v>479</v>
      </c>
      <c r="R403" s="31">
        <f t="shared" si="11"/>
        <v>1</v>
      </c>
      <c r="S403" s="30" t="s">
        <v>542</v>
      </c>
    </row>
    <row r="404" spans="1:19" ht="21">
      <c r="A404" s="31">
        <v>386</v>
      </c>
      <c r="B404" s="31" t="s">
        <v>954</v>
      </c>
      <c r="C404" s="30" t="s">
        <v>543</v>
      </c>
      <c r="D404" s="142">
        <v>1</v>
      </c>
      <c r="E404" s="142"/>
      <c r="F404" s="142">
        <v>1</v>
      </c>
      <c r="G404" s="142"/>
      <c r="H404" s="142"/>
      <c r="I404" s="67"/>
      <c r="J404" s="67">
        <v>1</v>
      </c>
      <c r="K404" s="67"/>
      <c r="L404" s="67"/>
      <c r="M404" s="67">
        <v>1</v>
      </c>
      <c r="N404" s="67"/>
      <c r="O404" s="67"/>
      <c r="P404" s="89" t="s">
        <v>478</v>
      </c>
      <c r="Q404" s="31" t="s">
        <v>479</v>
      </c>
      <c r="R404" s="31">
        <f t="shared" si="11"/>
        <v>1</v>
      </c>
      <c r="S404" s="30"/>
    </row>
    <row r="405" spans="1:19" ht="21">
      <c r="A405" s="31">
        <v>387</v>
      </c>
      <c r="B405" s="31" t="s">
        <v>954</v>
      </c>
      <c r="C405" s="30" t="s">
        <v>544</v>
      </c>
      <c r="D405" s="142">
        <v>1</v>
      </c>
      <c r="E405" s="142"/>
      <c r="F405" s="142">
        <v>1</v>
      </c>
      <c r="G405" s="142"/>
      <c r="H405" s="142"/>
      <c r="I405" s="67"/>
      <c r="J405" s="67">
        <v>1</v>
      </c>
      <c r="K405" s="67"/>
      <c r="L405" s="67"/>
      <c r="M405" s="67">
        <v>1</v>
      </c>
      <c r="N405" s="67"/>
      <c r="O405" s="67"/>
      <c r="P405" s="89" t="s">
        <v>478</v>
      </c>
      <c r="Q405" s="31" t="s">
        <v>479</v>
      </c>
      <c r="R405" s="31">
        <f aca="true" t="shared" si="13" ref="R405:R445">SUM(I405:N405)/2</f>
        <v>1</v>
      </c>
      <c r="S405" s="30" t="s">
        <v>545</v>
      </c>
    </row>
    <row r="406" spans="1:19" ht="21">
      <c r="A406" s="31">
        <v>388</v>
      </c>
      <c r="B406" s="31" t="s">
        <v>954</v>
      </c>
      <c r="C406" s="30" t="s">
        <v>546</v>
      </c>
      <c r="D406" s="142">
        <v>1</v>
      </c>
      <c r="E406" s="142"/>
      <c r="F406" s="142">
        <v>1</v>
      </c>
      <c r="G406" s="142"/>
      <c r="H406" s="142"/>
      <c r="I406" s="67"/>
      <c r="J406" s="67"/>
      <c r="K406" s="67">
        <v>1</v>
      </c>
      <c r="L406" s="67"/>
      <c r="M406" s="67">
        <v>1</v>
      </c>
      <c r="N406" s="67"/>
      <c r="O406" s="67"/>
      <c r="P406" s="89" t="s">
        <v>478</v>
      </c>
      <c r="Q406" s="31" t="s">
        <v>479</v>
      </c>
      <c r="R406" s="31">
        <f t="shared" si="13"/>
        <v>1</v>
      </c>
      <c r="S406" s="30" t="s">
        <v>547</v>
      </c>
    </row>
    <row r="407" spans="1:19" ht="21">
      <c r="A407" s="31">
        <v>389</v>
      </c>
      <c r="B407" s="31" t="s">
        <v>954</v>
      </c>
      <c r="C407" s="30" t="s">
        <v>548</v>
      </c>
      <c r="D407" s="142">
        <v>1</v>
      </c>
      <c r="E407" s="142"/>
      <c r="F407" s="142">
        <v>1</v>
      </c>
      <c r="G407" s="142"/>
      <c r="H407" s="142"/>
      <c r="I407" s="67"/>
      <c r="J407" s="67">
        <v>1</v>
      </c>
      <c r="K407" s="67"/>
      <c r="L407" s="67">
        <v>1</v>
      </c>
      <c r="M407" s="67" t="s">
        <v>48</v>
      </c>
      <c r="N407" s="67"/>
      <c r="O407" s="67"/>
      <c r="P407" s="89" t="s">
        <v>478</v>
      </c>
      <c r="Q407" s="31" t="s">
        <v>479</v>
      </c>
      <c r="R407" s="31">
        <f t="shared" si="13"/>
        <v>1</v>
      </c>
      <c r="S407" s="30"/>
    </row>
    <row r="408" spans="1:19" ht="21">
      <c r="A408" s="31">
        <v>390</v>
      </c>
      <c r="B408" s="31" t="s">
        <v>549</v>
      </c>
      <c r="C408" s="30" t="s">
        <v>550</v>
      </c>
      <c r="D408" s="142">
        <v>1</v>
      </c>
      <c r="E408" s="142"/>
      <c r="F408" s="142">
        <v>1</v>
      </c>
      <c r="G408" s="142"/>
      <c r="H408" s="142"/>
      <c r="I408" s="67"/>
      <c r="J408" s="67"/>
      <c r="K408" s="67">
        <v>1</v>
      </c>
      <c r="L408" s="67"/>
      <c r="M408" s="67">
        <v>1</v>
      </c>
      <c r="N408" s="67"/>
      <c r="O408" s="67"/>
      <c r="P408" s="89" t="s">
        <v>478</v>
      </c>
      <c r="Q408" s="31" t="s">
        <v>479</v>
      </c>
      <c r="R408" s="31">
        <f t="shared" si="13"/>
        <v>1</v>
      </c>
      <c r="S408" s="30"/>
    </row>
    <row r="409" spans="1:19" ht="21">
      <c r="A409" s="31">
        <v>391</v>
      </c>
      <c r="B409" s="31" t="s">
        <v>549</v>
      </c>
      <c r="C409" s="30" t="s">
        <v>551</v>
      </c>
      <c r="D409" s="142">
        <v>1</v>
      </c>
      <c r="E409" s="142"/>
      <c r="F409" s="142">
        <v>1</v>
      </c>
      <c r="G409" s="142"/>
      <c r="H409" s="142"/>
      <c r="I409" s="67"/>
      <c r="J409" s="67">
        <v>1</v>
      </c>
      <c r="K409" s="67"/>
      <c r="L409" s="67"/>
      <c r="M409" s="67">
        <v>1</v>
      </c>
      <c r="N409" s="67"/>
      <c r="O409" s="67"/>
      <c r="P409" s="89" t="s">
        <v>478</v>
      </c>
      <c r="Q409" s="31" t="s">
        <v>479</v>
      </c>
      <c r="R409" s="31">
        <f t="shared" si="13"/>
        <v>1</v>
      </c>
      <c r="S409" s="30"/>
    </row>
    <row r="410" spans="1:19" ht="21">
      <c r="A410" s="31">
        <v>392</v>
      </c>
      <c r="B410" s="31" t="s">
        <v>549</v>
      </c>
      <c r="C410" s="30" t="s">
        <v>552</v>
      </c>
      <c r="D410" s="142">
        <v>1</v>
      </c>
      <c r="E410" s="142"/>
      <c r="F410" s="142">
        <v>1</v>
      </c>
      <c r="G410" s="142"/>
      <c r="H410" s="142"/>
      <c r="I410" s="67"/>
      <c r="J410" s="67">
        <v>1</v>
      </c>
      <c r="K410" s="67"/>
      <c r="L410" s="67"/>
      <c r="M410" s="67">
        <v>1</v>
      </c>
      <c r="N410" s="67"/>
      <c r="O410" s="67"/>
      <c r="P410" s="89" t="s">
        <v>478</v>
      </c>
      <c r="Q410" s="31" t="s">
        <v>479</v>
      </c>
      <c r="R410" s="31">
        <f t="shared" si="13"/>
        <v>1</v>
      </c>
      <c r="S410" s="30"/>
    </row>
    <row r="411" spans="1:19" ht="21">
      <c r="A411" s="31">
        <v>393</v>
      </c>
      <c r="B411" s="31" t="s">
        <v>549</v>
      </c>
      <c r="C411" s="30" t="s">
        <v>553</v>
      </c>
      <c r="D411" s="142">
        <v>1</v>
      </c>
      <c r="E411" s="142"/>
      <c r="F411" s="142">
        <v>1</v>
      </c>
      <c r="G411" s="142"/>
      <c r="H411" s="142"/>
      <c r="I411" s="67"/>
      <c r="J411" s="67">
        <v>1</v>
      </c>
      <c r="K411" s="67"/>
      <c r="L411" s="67"/>
      <c r="M411" s="67">
        <v>1</v>
      </c>
      <c r="N411" s="67"/>
      <c r="O411" s="67"/>
      <c r="P411" s="89" t="s">
        <v>478</v>
      </c>
      <c r="Q411" s="31" t="s">
        <v>479</v>
      </c>
      <c r="R411" s="31">
        <f t="shared" si="13"/>
        <v>1</v>
      </c>
      <c r="S411" s="30"/>
    </row>
    <row r="412" spans="1:19" ht="21">
      <c r="A412" s="31">
        <v>394</v>
      </c>
      <c r="B412" s="31" t="s">
        <v>549</v>
      </c>
      <c r="C412" s="30" t="s">
        <v>554</v>
      </c>
      <c r="D412" s="142">
        <v>1</v>
      </c>
      <c r="E412" s="142"/>
      <c r="F412" s="142">
        <v>1</v>
      </c>
      <c r="G412" s="142"/>
      <c r="H412" s="142"/>
      <c r="I412" s="67"/>
      <c r="J412" s="67"/>
      <c r="K412" s="67">
        <v>1</v>
      </c>
      <c r="L412" s="67"/>
      <c r="M412" s="67">
        <v>1</v>
      </c>
      <c r="N412" s="67"/>
      <c r="O412" s="67"/>
      <c r="P412" s="89" t="s">
        <v>478</v>
      </c>
      <c r="Q412" s="31" t="s">
        <v>479</v>
      </c>
      <c r="R412" s="31">
        <f t="shared" si="13"/>
        <v>1</v>
      </c>
      <c r="S412" s="30"/>
    </row>
    <row r="413" spans="1:19" ht="21">
      <c r="A413" s="31">
        <v>395</v>
      </c>
      <c r="B413" s="31" t="s">
        <v>549</v>
      </c>
      <c r="C413" s="30" t="s">
        <v>555</v>
      </c>
      <c r="D413" s="142">
        <v>1</v>
      </c>
      <c r="E413" s="142"/>
      <c r="F413" s="142">
        <v>1</v>
      </c>
      <c r="G413" s="142"/>
      <c r="H413" s="142"/>
      <c r="I413" s="67"/>
      <c r="J413" s="67">
        <v>1</v>
      </c>
      <c r="K413" s="67"/>
      <c r="L413" s="67">
        <v>1</v>
      </c>
      <c r="M413" s="67"/>
      <c r="N413" s="67"/>
      <c r="O413" s="67"/>
      <c r="P413" s="89" t="s">
        <v>478</v>
      </c>
      <c r="Q413" s="31" t="s">
        <v>479</v>
      </c>
      <c r="R413" s="31">
        <f t="shared" si="13"/>
        <v>1</v>
      </c>
      <c r="S413" s="30"/>
    </row>
    <row r="414" spans="1:19" ht="21">
      <c r="A414" s="31">
        <v>396</v>
      </c>
      <c r="B414" s="31" t="s">
        <v>549</v>
      </c>
      <c r="C414" s="30" t="s">
        <v>556</v>
      </c>
      <c r="D414" s="142">
        <v>1</v>
      </c>
      <c r="E414" s="142"/>
      <c r="F414" s="142">
        <v>1</v>
      </c>
      <c r="G414" s="142"/>
      <c r="H414" s="190"/>
      <c r="I414" s="67"/>
      <c r="J414" s="67">
        <v>1</v>
      </c>
      <c r="K414" s="67"/>
      <c r="L414" s="67"/>
      <c r="M414" s="67">
        <v>1</v>
      </c>
      <c r="N414" s="67"/>
      <c r="O414" s="67"/>
      <c r="P414" s="89" t="s">
        <v>478</v>
      </c>
      <c r="Q414" s="31" t="s">
        <v>479</v>
      </c>
      <c r="R414" s="31">
        <f t="shared" si="13"/>
        <v>1</v>
      </c>
      <c r="S414" s="30" t="s">
        <v>557</v>
      </c>
    </row>
    <row r="415" spans="1:19" ht="21">
      <c r="A415" s="31">
        <v>397</v>
      </c>
      <c r="B415" s="31" t="s">
        <v>549</v>
      </c>
      <c r="C415" s="30" t="s">
        <v>558</v>
      </c>
      <c r="D415" s="142">
        <v>1</v>
      </c>
      <c r="E415" s="142"/>
      <c r="F415" s="142">
        <v>1</v>
      </c>
      <c r="G415" s="142"/>
      <c r="H415" s="190"/>
      <c r="I415" s="67"/>
      <c r="J415" s="67">
        <v>1</v>
      </c>
      <c r="K415" s="67"/>
      <c r="L415" s="67"/>
      <c r="M415" s="67">
        <v>1</v>
      </c>
      <c r="N415" s="67"/>
      <c r="O415" s="67"/>
      <c r="P415" s="89" t="s">
        <v>478</v>
      </c>
      <c r="Q415" s="31" t="s">
        <v>479</v>
      </c>
      <c r="R415" s="31">
        <f t="shared" si="13"/>
        <v>1</v>
      </c>
      <c r="S415" s="30"/>
    </row>
    <row r="416" spans="1:19" ht="21">
      <c r="A416" s="31">
        <v>398</v>
      </c>
      <c r="B416" s="31" t="s">
        <v>549</v>
      </c>
      <c r="C416" s="30" t="s">
        <v>559</v>
      </c>
      <c r="D416" s="142">
        <v>1</v>
      </c>
      <c r="E416" s="142"/>
      <c r="F416" s="142">
        <v>1</v>
      </c>
      <c r="G416" s="142"/>
      <c r="H416" s="190"/>
      <c r="I416" s="67"/>
      <c r="J416" s="67">
        <v>1</v>
      </c>
      <c r="K416" s="67"/>
      <c r="L416" s="67"/>
      <c r="M416" s="67">
        <v>1</v>
      </c>
      <c r="N416" s="67"/>
      <c r="O416" s="67"/>
      <c r="P416" s="89" t="s">
        <v>478</v>
      </c>
      <c r="Q416" s="31" t="s">
        <v>479</v>
      </c>
      <c r="R416" s="31">
        <f t="shared" si="13"/>
        <v>1</v>
      </c>
      <c r="S416" s="30" t="s">
        <v>560</v>
      </c>
    </row>
    <row r="417" spans="1:19" ht="21">
      <c r="A417" s="31">
        <v>399</v>
      </c>
      <c r="B417" s="31" t="s">
        <v>549</v>
      </c>
      <c r="C417" s="30" t="s">
        <v>561</v>
      </c>
      <c r="D417" s="142">
        <v>1</v>
      </c>
      <c r="E417" s="142"/>
      <c r="F417" s="142">
        <v>1</v>
      </c>
      <c r="G417" s="142"/>
      <c r="H417" s="190"/>
      <c r="I417" s="67"/>
      <c r="J417" s="67" t="s">
        <v>48</v>
      </c>
      <c r="K417" s="67">
        <v>1</v>
      </c>
      <c r="L417" s="67"/>
      <c r="M417" s="67">
        <v>1</v>
      </c>
      <c r="N417" s="67"/>
      <c r="O417" s="67"/>
      <c r="P417" s="89" t="s">
        <v>478</v>
      </c>
      <c r="Q417" s="31" t="s">
        <v>479</v>
      </c>
      <c r="R417" s="31">
        <f t="shared" si="13"/>
        <v>1</v>
      </c>
      <c r="S417" s="30"/>
    </row>
    <row r="418" spans="1:19" ht="21">
      <c r="A418" s="31">
        <v>400</v>
      </c>
      <c r="B418" s="31" t="s">
        <v>549</v>
      </c>
      <c r="C418" s="30" t="s">
        <v>562</v>
      </c>
      <c r="D418" s="142">
        <v>1</v>
      </c>
      <c r="E418" s="142"/>
      <c r="F418" s="142">
        <v>1</v>
      </c>
      <c r="G418" s="142"/>
      <c r="H418" s="142">
        <v>1</v>
      </c>
      <c r="I418" s="67"/>
      <c r="J418" s="67">
        <v>1</v>
      </c>
      <c r="K418" s="67"/>
      <c r="L418" s="67">
        <v>1</v>
      </c>
      <c r="M418" s="67"/>
      <c r="N418" s="67"/>
      <c r="O418" s="67"/>
      <c r="P418" s="89" t="s">
        <v>478</v>
      </c>
      <c r="Q418" s="31" t="s">
        <v>479</v>
      </c>
      <c r="R418" s="31">
        <f t="shared" si="13"/>
        <v>1</v>
      </c>
      <c r="S418" s="30" t="s">
        <v>563</v>
      </c>
    </row>
    <row r="419" spans="1:19" ht="21">
      <c r="A419" s="31">
        <v>401</v>
      </c>
      <c r="B419" s="31" t="s">
        <v>549</v>
      </c>
      <c r="C419" s="30" t="s">
        <v>564</v>
      </c>
      <c r="D419" s="142">
        <v>1</v>
      </c>
      <c r="E419" s="142"/>
      <c r="F419" s="142">
        <v>1</v>
      </c>
      <c r="G419" s="142"/>
      <c r="H419" s="190"/>
      <c r="I419" s="67">
        <v>1</v>
      </c>
      <c r="J419" s="67"/>
      <c r="K419" s="67"/>
      <c r="L419" s="67">
        <v>1</v>
      </c>
      <c r="M419" s="67"/>
      <c r="N419" s="67"/>
      <c r="O419" s="67"/>
      <c r="P419" s="89" t="s">
        <v>478</v>
      </c>
      <c r="Q419" s="31" t="s">
        <v>479</v>
      </c>
      <c r="R419" s="31">
        <f t="shared" si="13"/>
        <v>1</v>
      </c>
      <c r="S419" s="30"/>
    </row>
    <row r="420" spans="1:19" ht="21">
      <c r="A420" s="31">
        <v>402</v>
      </c>
      <c r="B420" s="31" t="s">
        <v>549</v>
      </c>
      <c r="C420" s="30" t="s">
        <v>565</v>
      </c>
      <c r="D420" s="142">
        <v>1</v>
      </c>
      <c r="E420" s="142"/>
      <c r="F420" s="142">
        <v>1</v>
      </c>
      <c r="G420" s="142"/>
      <c r="H420" s="190"/>
      <c r="I420" s="67"/>
      <c r="J420" s="67">
        <v>1</v>
      </c>
      <c r="K420" s="67"/>
      <c r="L420" s="67">
        <v>1</v>
      </c>
      <c r="M420" s="67"/>
      <c r="N420" s="67"/>
      <c r="O420" s="67"/>
      <c r="P420" s="89" t="s">
        <v>478</v>
      </c>
      <c r="Q420" s="31" t="s">
        <v>479</v>
      </c>
      <c r="R420" s="31">
        <f t="shared" si="13"/>
        <v>1</v>
      </c>
      <c r="S420" s="30"/>
    </row>
    <row r="421" spans="1:19" ht="21">
      <c r="A421" s="31">
        <v>403</v>
      </c>
      <c r="B421" s="31" t="s">
        <v>549</v>
      </c>
      <c r="C421" s="30" t="s">
        <v>566</v>
      </c>
      <c r="D421" s="142">
        <v>1</v>
      </c>
      <c r="E421" s="142"/>
      <c r="F421" s="142">
        <v>1</v>
      </c>
      <c r="G421" s="142"/>
      <c r="H421" s="190"/>
      <c r="I421" s="67"/>
      <c r="J421" s="67">
        <v>1</v>
      </c>
      <c r="K421" s="67"/>
      <c r="L421" s="67">
        <v>1</v>
      </c>
      <c r="M421" s="67"/>
      <c r="N421" s="67"/>
      <c r="O421" s="67"/>
      <c r="P421" s="89" t="s">
        <v>478</v>
      </c>
      <c r="Q421" s="31" t="s">
        <v>479</v>
      </c>
      <c r="R421" s="31">
        <f t="shared" si="13"/>
        <v>1</v>
      </c>
      <c r="S421" s="30"/>
    </row>
    <row r="422" spans="1:19" ht="21">
      <c r="A422" s="31">
        <v>404</v>
      </c>
      <c r="B422" s="31" t="s">
        <v>549</v>
      </c>
      <c r="C422" s="30" t="s">
        <v>567</v>
      </c>
      <c r="D422" s="142">
        <v>1</v>
      </c>
      <c r="E422" s="142"/>
      <c r="F422" s="142">
        <v>1</v>
      </c>
      <c r="G422" s="142"/>
      <c r="H422" s="190"/>
      <c r="I422" s="67"/>
      <c r="J422" s="67">
        <v>0</v>
      </c>
      <c r="K422" s="67"/>
      <c r="L422" s="67">
        <v>0</v>
      </c>
      <c r="M422" s="67"/>
      <c r="N422" s="67"/>
      <c r="O422" s="67"/>
      <c r="P422" s="99" t="s">
        <v>568</v>
      </c>
      <c r="Q422" s="31" t="s">
        <v>479</v>
      </c>
      <c r="R422" s="31">
        <f t="shared" si="13"/>
        <v>0</v>
      </c>
      <c r="S422" s="30"/>
    </row>
    <row r="423" spans="1:19" ht="21">
      <c r="A423" s="31">
        <v>405</v>
      </c>
      <c r="B423" s="31" t="s">
        <v>569</v>
      </c>
      <c r="C423" s="30" t="s">
        <v>570</v>
      </c>
      <c r="D423" s="142">
        <v>1</v>
      </c>
      <c r="E423" s="142"/>
      <c r="F423" s="142">
        <v>1</v>
      </c>
      <c r="G423" s="142"/>
      <c r="H423" s="190"/>
      <c r="I423" s="67"/>
      <c r="J423" s="67"/>
      <c r="K423" s="67">
        <v>1</v>
      </c>
      <c r="L423" s="67"/>
      <c r="M423" s="67">
        <v>1</v>
      </c>
      <c r="N423" s="67"/>
      <c r="O423" s="67"/>
      <c r="P423" s="89" t="s">
        <v>478</v>
      </c>
      <c r="Q423" s="31" t="s">
        <v>479</v>
      </c>
      <c r="R423" s="31">
        <f t="shared" si="13"/>
        <v>1</v>
      </c>
      <c r="S423" s="30" t="s">
        <v>571</v>
      </c>
    </row>
    <row r="424" spans="1:19" ht="21">
      <c r="A424" s="31">
        <v>406</v>
      </c>
      <c r="B424" s="31" t="s">
        <v>569</v>
      </c>
      <c r="C424" s="30" t="s">
        <v>572</v>
      </c>
      <c r="D424" s="142">
        <v>1</v>
      </c>
      <c r="E424" s="142"/>
      <c r="F424" s="142">
        <v>1</v>
      </c>
      <c r="G424" s="142"/>
      <c r="H424" s="190"/>
      <c r="I424" s="67"/>
      <c r="J424" s="67">
        <v>1</v>
      </c>
      <c r="K424" s="67"/>
      <c r="L424" s="67">
        <v>1</v>
      </c>
      <c r="M424" s="67"/>
      <c r="N424" s="67"/>
      <c r="O424" s="67"/>
      <c r="P424" s="89" t="s">
        <v>478</v>
      </c>
      <c r="Q424" s="31" t="s">
        <v>479</v>
      </c>
      <c r="R424" s="31">
        <f t="shared" si="13"/>
        <v>1</v>
      </c>
      <c r="S424" s="30"/>
    </row>
    <row r="425" spans="1:19" ht="21">
      <c r="A425" s="31">
        <v>407</v>
      </c>
      <c r="B425" s="31" t="s">
        <v>569</v>
      </c>
      <c r="C425" s="30" t="s">
        <v>573</v>
      </c>
      <c r="D425" s="142">
        <v>1</v>
      </c>
      <c r="E425" s="142"/>
      <c r="F425" s="142">
        <v>1</v>
      </c>
      <c r="G425" s="142"/>
      <c r="H425" s="190"/>
      <c r="I425" s="67"/>
      <c r="J425" s="67">
        <v>1</v>
      </c>
      <c r="K425" s="67"/>
      <c r="L425" s="67">
        <v>1</v>
      </c>
      <c r="M425" s="67"/>
      <c r="N425" s="67"/>
      <c r="O425" s="67"/>
      <c r="P425" s="89" t="s">
        <v>478</v>
      </c>
      <c r="Q425" s="31" t="s">
        <v>479</v>
      </c>
      <c r="R425" s="31">
        <f t="shared" si="13"/>
        <v>1</v>
      </c>
      <c r="S425" s="30"/>
    </row>
    <row r="426" spans="1:19" ht="21">
      <c r="A426" s="31">
        <v>408</v>
      </c>
      <c r="B426" s="31" t="s">
        <v>569</v>
      </c>
      <c r="C426" s="30" t="s">
        <v>574</v>
      </c>
      <c r="D426" s="142">
        <v>1</v>
      </c>
      <c r="E426" s="142"/>
      <c r="F426" s="142">
        <v>1</v>
      </c>
      <c r="G426" s="142"/>
      <c r="H426" s="190"/>
      <c r="I426" s="67"/>
      <c r="J426" s="67">
        <v>1</v>
      </c>
      <c r="K426" s="67"/>
      <c r="L426" s="67"/>
      <c r="M426" s="67">
        <v>1</v>
      </c>
      <c r="N426" s="67"/>
      <c r="O426" s="67"/>
      <c r="P426" s="89" t="s">
        <v>478</v>
      </c>
      <c r="Q426" s="31" t="s">
        <v>479</v>
      </c>
      <c r="R426" s="31">
        <f t="shared" si="13"/>
        <v>1</v>
      </c>
      <c r="S426" s="30" t="s">
        <v>575</v>
      </c>
    </row>
    <row r="427" spans="1:19" ht="21">
      <c r="A427" s="31">
        <v>409</v>
      </c>
      <c r="B427" s="31" t="s">
        <v>569</v>
      </c>
      <c r="C427" s="30" t="s">
        <v>576</v>
      </c>
      <c r="D427" s="142">
        <v>1</v>
      </c>
      <c r="E427" s="142"/>
      <c r="F427" s="142">
        <v>1</v>
      </c>
      <c r="G427" s="142"/>
      <c r="H427" s="190"/>
      <c r="I427" s="67"/>
      <c r="J427" s="67">
        <v>1</v>
      </c>
      <c r="K427" s="67"/>
      <c r="L427" s="67"/>
      <c r="M427" s="67">
        <v>1</v>
      </c>
      <c r="N427" s="67"/>
      <c r="O427" s="67"/>
      <c r="P427" s="89" t="s">
        <v>478</v>
      </c>
      <c r="Q427" s="31" t="s">
        <v>479</v>
      </c>
      <c r="R427" s="31">
        <f t="shared" si="13"/>
        <v>1</v>
      </c>
      <c r="S427" s="30" t="s">
        <v>577</v>
      </c>
    </row>
    <row r="428" spans="1:19" ht="21">
      <c r="A428" s="31">
        <v>410</v>
      </c>
      <c r="B428" s="31" t="s">
        <v>569</v>
      </c>
      <c r="C428" s="30" t="s">
        <v>578</v>
      </c>
      <c r="D428" s="142">
        <v>1</v>
      </c>
      <c r="E428" s="142"/>
      <c r="F428" s="142">
        <v>1</v>
      </c>
      <c r="G428" s="142"/>
      <c r="H428" s="190"/>
      <c r="I428" s="67"/>
      <c r="J428" s="67"/>
      <c r="K428" s="67">
        <v>1</v>
      </c>
      <c r="L428" s="67">
        <v>1</v>
      </c>
      <c r="M428" s="67"/>
      <c r="N428" s="67"/>
      <c r="O428" s="67"/>
      <c r="P428" s="89" t="s">
        <v>478</v>
      </c>
      <c r="Q428" s="31" t="s">
        <v>479</v>
      </c>
      <c r="R428" s="31">
        <f t="shared" si="13"/>
        <v>1</v>
      </c>
      <c r="S428" s="30" t="s">
        <v>579</v>
      </c>
    </row>
    <row r="429" spans="1:19" ht="21">
      <c r="A429" s="31">
        <v>411</v>
      </c>
      <c r="B429" s="31" t="s">
        <v>569</v>
      </c>
      <c r="C429" s="30" t="s">
        <v>580</v>
      </c>
      <c r="D429" s="142">
        <v>1</v>
      </c>
      <c r="E429" s="142"/>
      <c r="F429" s="142">
        <v>1</v>
      </c>
      <c r="G429" s="142"/>
      <c r="H429" s="190"/>
      <c r="I429" s="67"/>
      <c r="J429" s="67"/>
      <c r="K429" s="67">
        <v>1</v>
      </c>
      <c r="L429" s="67"/>
      <c r="M429" s="67">
        <v>1</v>
      </c>
      <c r="N429" s="67"/>
      <c r="O429" s="67"/>
      <c r="P429" s="89" t="s">
        <v>478</v>
      </c>
      <c r="Q429" s="31" t="s">
        <v>479</v>
      </c>
      <c r="R429" s="31">
        <f t="shared" si="13"/>
        <v>1</v>
      </c>
      <c r="S429" s="30"/>
    </row>
    <row r="430" spans="1:19" ht="21">
      <c r="A430" s="31">
        <v>412</v>
      </c>
      <c r="B430" s="31" t="s">
        <v>569</v>
      </c>
      <c r="C430" s="30" t="s">
        <v>581</v>
      </c>
      <c r="D430" s="142">
        <v>1</v>
      </c>
      <c r="E430" s="142"/>
      <c r="F430" s="142">
        <v>1</v>
      </c>
      <c r="G430" s="142"/>
      <c r="H430" s="190"/>
      <c r="I430" s="67"/>
      <c r="J430" s="67">
        <v>1</v>
      </c>
      <c r="K430" s="67"/>
      <c r="L430" s="67">
        <v>1</v>
      </c>
      <c r="M430" s="67"/>
      <c r="N430" s="67"/>
      <c r="O430" s="67"/>
      <c r="P430" s="89" t="s">
        <v>478</v>
      </c>
      <c r="Q430" s="31" t="s">
        <v>479</v>
      </c>
      <c r="R430" s="31">
        <f t="shared" si="13"/>
        <v>1</v>
      </c>
      <c r="S430" s="30"/>
    </row>
    <row r="431" spans="1:19" s="137" customFormat="1" ht="21">
      <c r="A431" s="56">
        <v>413</v>
      </c>
      <c r="B431" s="56" t="s">
        <v>569</v>
      </c>
      <c r="C431" s="139" t="s">
        <v>1176</v>
      </c>
      <c r="D431" s="627">
        <v>1</v>
      </c>
      <c r="E431" s="627"/>
      <c r="F431" s="627">
        <v>1</v>
      </c>
      <c r="G431" s="627"/>
      <c r="H431" s="627">
        <v>1</v>
      </c>
      <c r="I431" s="146"/>
      <c r="J431" s="146">
        <v>1</v>
      </c>
      <c r="K431" s="146"/>
      <c r="L431" s="146">
        <v>1</v>
      </c>
      <c r="M431" s="146"/>
      <c r="N431" s="146"/>
      <c r="O431" s="146"/>
      <c r="P431" s="104" t="s">
        <v>478</v>
      </c>
      <c r="Q431" s="56" t="s">
        <v>479</v>
      </c>
      <c r="R431" s="56">
        <f t="shared" si="13"/>
        <v>1</v>
      </c>
      <c r="S431" s="139" t="s">
        <v>583</v>
      </c>
    </row>
    <row r="432" spans="1:19" ht="21">
      <c r="A432" s="31">
        <v>414</v>
      </c>
      <c r="B432" s="31" t="s">
        <v>569</v>
      </c>
      <c r="C432" s="30" t="s">
        <v>584</v>
      </c>
      <c r="D432" s="142">
        <v>1</v>
      </c>
      <c r="E432" s="142"/>
      <c r="F432" s="142">
        <v>1</v>
      </c>
      <c r="G432" s="142"/>
      <c r="H432" s="142"/>
      <c r="I432" s="67"/>
      <c r="J432" s="67">
        <v>1</v>
      </c>
      <c r="K432" s="67"/>
      <c r="L432" s="67">
        <v>1</v>
      </c>
      <c r="M432" s="67"/>
      <c r="N432" s="67"/>
      <c r="O432" s="67"/>
      <c r="P432" s="89" t="s">
        <v>478</v>
      </c>
      <c r="Q432" s="31" t="s">
        <v>479</v>
      </c>
      <c r="R432" s="31">
        <f t="shared" si="13"/>
        <v>1</v>
      </c>
      <c r="S432" s="30"/>
    </row>
    <row r="433" spans="1:19" ht="21">
      <c r="A433" s="31">
        <v>415</v>
      </c>
      <c r="B433" s="31" t="s">
        <v>569</v>
      </c>
      <c r="C433" s="30" t="s">
        <v>585</v>
      </c>
      <c r="D433" s="142">
        <v>1</v>
      </c>
      <c r="E433" s="142"/>
      <c r="F433" s="142">
        <v>1</v>
      </c>
      <c r="G433" s="142"/>
      <c r="H433" s="142"/>
      <c r="I433" s="67"/>
      <c r="J433" s="67">
        <v>1</v>
      </c>
      <c r="K433" s="67"/>
      <c r="L433" s="67">
        <v>1</v>
      </c>
      <c r="M433" s="67"/>
      <c r="N433" s="67"/>
      <c r="O433" s="67"/>
      <c r="P433" s="89" t="s">
        <v>478</v>
      </c>
      <c r="Q433" s="31" t="s">
        <v>479</v>
      </c>
      <c r="R433" s="31">
        <f t="shared" si="13"/>
        <v>1</v>
      </c>
      <c r="S433" s="30"/>
    </row>
    <row r="434" spans="1:19" ht="21">
      <c r="A434" s="31">
        <v>416</v>
      </c>
      <c r="B434" s="31" t="s">
        <v>569</v>
      </c>
      <c r="C434" s="30" t="s">
        <v>586</v>
      </c>
      <c r="D434" s="142">
        <v>1</v>
      </c>
      <c r="E434" s="142"/>
      <c r="F434" s="142">
        <v>1</v>
      </c>
      <c r="G434" s="142"/>
      <c r="H434" s="142"/>
      <c r="I434" s="67"/>
      <c r="J434" s="67">
        <v>1</v>
      </c>
      <c r="K434" s="67"/>
      <c r="L434" s="67">
        <v>1</v>
      </c>
      <c r="M434" s="67"/>
      <c r="N434" s="67"/>
      <c r="O434" s="67"/>
      <c r="P434" s="89" t="s">
        <v>478</v>
      </c>
      <c r="Q434" s="31" t="s">
        <v>479</v>
      </c>
      <c r="R434" s="31">
        <f t="shared" si="13"/>
        <v>1</v>
      </c>
      <c r="S434" s="30"/>
    </row>
    <row r="435" spans="1:19" ht="21">
      <c r="A435" s="31">
        <v>417</v>
      </c>
      <c r="B435" s="31" t="s">
        <v>569</v>
      </c>
      <c r="C435" s="30" t="s">
        <v>587</v>
      </c>
      <c r="D435" s="142">
        <v>1</v>
      </c>
      <c r="E435" s="142"/>
      <c r="F435" s="142">
        <v>1</v>
      </c>
      <c r="G435" s="142"/>
      <c r="H435" s="190"/>
      <c r="I435" s="67"/>
      <c r="J435" s="67">
        <v>1</v>
      </c>
      <c r="K435" s="67"/>
      <c r="L435" s="67">
        <v>1</v>
      </c>
      <c r="M435" s="67"/>
      <c r="N435" s="67"/>
      <c r="O435" s="67"/>
      <c r="P435" s="89" t="s">
        <v>478</v>
      </c>
      <c r="Q435" s="31" t="s">
        <v>479</v>
      </c>
      <c r="R435" s="31">
        <f t="shared" si="13"/>
        <v>1</v>
      </c>
      <c r="S435" s="30"/>
    </row>
    <row r="436" spans="1:19" ht="21">
      <c r="A436" s="31">
        <v>418</v>
      </c>
      <c r="B436" s="31" t="s">
        <v>569</v>
      </c>
      <c r="C436" s="30" t="s">
        <v>588</v>
      </c>
      <c r="D436" s="142">
        <v>1</v>
      </c>
      <c r="E436" s="142"/>
      <c r="F436" s="142">
        <v>1</v>
      </c>
      <c r="G436" s="142"/>
      <c r="H436" s="190"/>
      <c r="I436" s="67"/>
      <c r="J436" s="67">
        <v>1</v>
      </c>
      <c r="K436" s="67"/>
      <c r="L436" s="67">
        <v>1</v>
      </c>
      <c r="M436" s="67"/>
      <c r="N436" s="67"/>
      <c r="O436" s="67"/>
      <c r="P436" s="89" t="s">
        <v>478</v>
      </c>
      <c r="Q436" s="31" t="s">
        <v>479</v>
      </c>
      <c r="R436" s="31">
        <f t="shared" si="13"/>
        <v>1</v>
      </c>
      <c r="S436" s="30"/>
    </row>
    <row r="437" spans="1:19" ht="21">
      <c r="A437" s="31">
        <v>419</v>
      </c>
      <c r="B437" s="31" t="s">
        <v>569</v>
      </c>
      <c r="C437" s="30" t="s">
        <v>589</v>
      </c>
      <c r="D437" s="142">
        <v>1</v>
      </c>
      <c r="E437" s="142"/>
      <c r="F437" s="142">
        <v>1</v>
      </c>
      <c r="G437" s="142"/>
      <c r="H437" s="190"/>
      <c r="I437" s="67">
        <v>1</v>
      </c>
      <c r="J437" s="67"/>
      <c r="K437" s="67"/>
      <c r="L437" s="67">
        <v>1</v>
      </c>
      <c r="M437" s="67"/>
      <c r="N437" s="67"/>
      <c r="O437" s="67"/>
      <c r="P437" s="89" t="s">
        <v>478</v>
      </c>
      <c r="Q437" s="31" t="s">
        <v>479</v>
      </c>
      <c r="R437" s="31">
        <f t="shared" si="13"/>
        <v>1</v>
      </c>
      <c r="S437" s="30"/>
    </row>
    <row r="438" spans="1:19" ht="21">
      <c r="A438" s="31">
        <v>420</v>
      </c>
      <c r="B438" s="31" t="s">
        <v>569</v>
      </c>
      <c r="C438" s="30" t="s">
        <v>590</v>
      </c>
      <c r="D438" s="142">
        <v>1</v>
      </c>
      <c r="E438" s="142"/>
      <c r="F438" s="142">
        <v>1</v>
      </c>
      <c r="G438" s="142"/>
      <c r="H438" s="190"/>
      <c r="I438" s="67"/>
      <c r="J438" s="67">
        <v>1</v>
      </c>
      <c r="K438" s="67"/>
      <c r="L438" s="67">
        <v>1</v>
      </c>
      <c r="M438" s="67"/>
      <c r="N438" s="67"/>
      <c r="O438" s="67"/>
      <c r="P438" s="89" t="s">
        <v>478</v>
      </c>
      <c r="Q438" s="31" t="s">
        <v>479</v>
      </c>
      <c r="R438" s="31">
        <f t="shared" si="13"/>
        <v>1</v>
      </c>
      <c r="S438" s="30"/>
    </row>
    <row r="439" spans="1:19" ht="21">
      <c r="A439" s="31">
        <v>421</v>
      </c>
      <c r="B439" s="31" t="s">
        <v>569</v>
      </c>
      <c r="C439" s="30" t="s">
        <v>591</v>
      </c>
      <c r="D439" s="142">
        <v>1</v>
      </c>
      <c r="E439" s="142"/>
      <c r="F439" s="142" t="s">
        <v>48</v>
      </c>
      <c r="G439" s="142">
        <v>1</v>
      </c>
      <c r="H439" s="190"/>
      <c r="I439" s="67"/>
      <c r="J439" s="67">
        <v>1</v>
      </c>
      <c r="K439" s="67"/>
      <c r="L439" s="67">
        <v>1</v>
      </c>
      <c r="M439" s="67"/>
      <c r="N439" s="67"/>
      <c r="O439" s="67"/>
      <c r="P439" s="89" t="s">
        <v>478</v>
      </c>
      <c r="Q439" s="31" t="s">
        <v>479</v>
      </c>
      <c r="R439" s="31">
        <f t="shared" si="13"/>
        <v>1</v>
      </c>
      <c r="S439" s="30"/>
    </row>
    <row r="440" spans="1:19" ht="21">
      <c r="A440" s="31">
        <v>422</v>
      </c>
      <c r="B440" s="31" t="s">
        <v>569</v>
      </c>
      <c r="C440" s="30" t="s">
        <v>592</v>
      </c>
      <c r="D440" s="142">
        <v>1</v>
      </c>
      <c r="E440" s="142"/>
      <c r="F440" s="142"/>
      <c r="G440" s="142">
        <v>1</v>
      </c>
      <c r="H440" s="190"/>
      <c r="I440" s="67"/>
      <c r="J440" s="67">
        <v>1</v>
      </c>
      <c r="K440" s="67"/>
      <c r="L440" s="67">
        <v>1</v>
      </c>
      <c r="M440" s="67"/>
      <c r="N440" s="67"/>
      <c r="O440" s="67"/>
      <c r="P440" s="89" t="s">
        <v>478</v>
      </c>
      <c r="Q440" s="31" t="s">
        <v>479</v>
      </c>
      <c r="R440" s="31">
        <f t="shared" si="13"/>
        <v>1</v>
      </c>
      <c r="S440" s="30"/>
    </row>
    <row r="441" spans="1:19" ht="21">
      <c r="A441" s="31">
        <v>423</v>
      </c>
      <c r="B441" s="31" t="s">
        <v>569</v>
      </c>
      <c r="C441" s="30" t="s">
        <v>593</v>
      </c>
      <c r="D441" s="142">
        <v>1</v>
      </c>
      <c r="E441" s="142"/>
      <c r="F441" s="142">
        <v>1</v>
      </c>
      <c r="G441" s="142"/>
      <c r="H441" s="190"/>
      <c r="I441" s="67"/>
      <c r="J441" s="67">
        <v>1</v>
      </c>
      <c r="K441" s="67"/>
      <c r="L441" s="67">
        <v>1</v>
      </c>
      <c r="M441" s="67"/>
      <c r="N441" s="67"/>
      <c r="O441" s="67"/>
      <c r="P441" s="89" t="s">
        <v>478</v>
      </c>
      <c r="Q441" s="31" t="s">
        <v>479</v>
      </c>
      <c r="R441" s="31">
        <f t="shared" si="13"/>
        <v>1</v>
      </c>
      <c r="S441" s="30"/>
    </row>
    <row r="442" spans="1:19" ht="21">
      <c r="A442" s="31">
        <v>424</v>
      </c>
      <c r="B442" s="31" t="s">
        <v>569</v>
      </c>
      <c r="C442" s="30" t="s">
        <v>594</v>
      </c>
      <c r="D442" s="142">
        <v>1</v>
      </c>
      <c r="E442" s="142"/>
      <c r="F442" s="142"/>
      <c r="G442" s="142">
        <v>1</v>
      </c>
      <c r="H442" s="190"/>
      <c r="I442" s="67"/>
      <c r="J442" s="67">
        <v>1</v>
      </c>
      <c r="K442" s="67"/>
      <c r="L442" s="67">
        <v>1</v>
      </c>
      <c r="M442" s="67"/>
      <c r="N442" s="67"/>
      <c r="O442" s="67"/>
      <c r="P442" s="89" t="s">
        <v>478</v>
      </c>
      <c r="Q442" s="31" t="s">
        <v>479</v>
      </c>
      <c r="R442" s="31">
        <f t="shared" si="13"/>
        <v>1</v>
      </c>
      <c r="S442" s="30"/>
    </row>
    <row r="443" spans="1:19" ht="21">
      <c r="A443" s="31">
        <v>425</v>
      </c>
      <c r="B443" s="31" t="s">
        <v>569</v>
      </c>
      <c r="C443" s="30" t="s">
        <v>595</v>
      </c>
      <c r="D443" s="142">
        <v>1</v>
      </c>
      <c r="E443" s="142"/>
      <c r="F443" s="142"/>
      <c r="G443" s="142">
        <v>1</v>
      </c>
      <c r="H443" s="190"/>
      <c r="I443" s="67"/>
      <c r="J443" s="67">
        <v>1</v>
      </c>
      <c r="K443" s="67"/>
      <c r="L443" s="67">
        <v>1</v>
      </c>
      <c r="M443" s="67"/>
      <c r="N443" s="67"/>
      <c r="O443" s="67"/>
      <c r="P443" s="89" t="s">
        <v>478</v>
      </c>
      <c r="Q443" s="31" t="s">
        <v>479</v>
      </c>
      <c r="R443" s="31">
        <f t="shared" si="13"/>
        <v>1</v>
      </c>
      <c r="S443" s="30"/>
    </row>
    <row r="444" spans="1:19" ht="21">
      <c r="A444" s="31">
        <v>426</v>
      </c>
      <c r="B444" s="31" t="s">
        <v>569</v>
      </c>
      <c r="C444" s="30" t="s">
        <v>596</v>
      </c>
      <c r="D444" s="142">
        <v>1</v>
      </c>
      <c r="E444" s="142"/>
      <c r="F444" s="142"/>
      <c r="G444" s="142">
        <v>1</v>
      </c>
      <c r="H444" s="118"/>
      <c r="I444" s="67"/>
      <c r="J444" s="67">
        <v>0.5</v>
      </c>
      <c r="K444" s="67"/>
      <c r="L444" s="67">
        <v>0.5</v>
      </c>
      <c r="M444" s="67"/>
      <c r="N444" s="67"/>
      <c r="O444" s="67"/>
      <c r="P444" s="89" t="s">
        <v>597</v>
      </c>
      <c r="Q444" s="31" t="s">
        <v>479</v>
      </c>
      <c r="R444" s="31">
        <f t="shared" si="13"/>
        <v>0.5</v>
      </c>
      <c r="S444" s="30"/>
    </row>
    <row r="445" spans="1:19" ht="21">
      <c r="A445" s="31">
        <v>427</v>
      </c>
      <c r="B445" s="31" t="s">
        <v>569</v>
      </c>
      <c r="C445" s="30" t="s">
        <v>598</v>
      </c>
      <c r="D445" s="142">
        <v>1</v>
      </c>
      <c r="E445" s="142"/>
      <c r="F445" s="142"/>
      <c r="G445" s="142">
        <v>1</v>
      </c>
      <c r="H445" s="118"/>
      <c r="I445" s="67"/>
      <c r="J445" s="67">
        <v>0</v>
      </c>
      <c r="K445" s="67"/>
      <c r="L445" s="67">
        <v>0</v>
      </c>
      <c r="M445" s="67"/>
      <c r="N445" s="67"/>
      <c r="O445" s="67"/>
      <c r="P445" s="89" t="s">
        <v>599</v>
      </c>
      <c r="Q445" s="31" t="s">
        <v>479</v>
      </c>
      <c r="R445" s="31">
        <f t="shared" si="13"/>
        <v>0</v>
      </c>
      <c r="S445" s="30"/>
    </row>
    <row r="446" spans="1:19" ht="21">
      <c r="A446" s="728" t="s">
        <v>475</v>
      </c>
      <c r="B446" s="729"/>
      <c r="C446" s="730"/>
      <c r="D446" s="210">
        <f aca="true" t="shared" si="14" ref="D446:O446">SUM(D359:D445)</f>
        <v>79</v>
      </c>
      <c r="E446" s="210">
        <f t="shared" si="14"/>
        <v>8</v>
      </c>
      <c r="F446" s="210">
        <f t="shared" si="14"/>
        <v>72</v>
      </c>
      <c r="G446" s="210">
        <f t="shared" si="14"/>
        <v>15</v>
      </c>
      <c r="H446" s="210">
        <f t="shared" si="14"/>
        <v>8</v>
      </c>
      <c r="I446" s="210">
        <f t="shared" si="14"/>
        <v>2</v>
      </c>
      <c r="J446" s="210">
        <f t="shared" si="14"/>
        <v>62</v>
      </c>
      <c r="K446" s="210">
        <f t="shared" si="14"/>
        <v>19</v>
      </c>
      <c r="L446" s="210">
        <f t="shared" si="14"/>
        <v>53</v>
      </c>
      <c r="M446" s="210">
        <f t="shared" si="14"/>
        <v>29</v>
      </c>
      <c r="N446" s="210">
        <f t="shared" si="14"/>
        <v>1</v>
      </c>
      <c r="O446" s="210">
        <f t="shared" si="14"/>
        <v>0</v>
      </c>
      <c r="P446" s="210"/>
      <c r="Q446" s="210"/>
      <c r="R446" s="210">
        <f>SUM(R359:R445)</f>
        <v>83</v>
      </c>
      <c r="S446" s="211"/>
    </row>
    <row r="447" spans="1:19" ht="21">
      <c r="A447" s="744" t="s">
        <v>600</v>
      </c>
      <c r="B447" s="745"/>
      <c r="C447" s="745"/>
      <c r="D447" s="745"/>
      <c r="E447" s="745"/>
      <c r="F447" s="745"/>
      <c r="G447" s="745"/>
      <c r="H447" s="745"/>
      <c r="I447" s="745"/>
      <c r="J447" s="745"/>
      <c r="K447" s="745"/>
      <c r="L447" s="745"/>
      <c r="M447" s="745"/>
      <c r="N447" s="745"/>
      <c r="O447" s="745"/>
      <c r="P447" s="745"/>
      <c r="Q447" s="745"/>
      <c r="R447" s="745"/>
      <c r="S447" s="746"/>
    </row>
    <row r="448" spans="1:19" ht="21">
      <c r="A448" s="31">
        <v>428</v>
      </c>
      <c r="B448" s="31" t="s">
        <v>601</v>
      </c>
      <c r="C448" s="30" t="s">
        <v>602</v>
      </c>
      <c r="D448" s="142"/>
      <c r="E448" s="142">
        <v>1</v>
      </c>
      <c r="F448" s="142">
        <v>1</v>
      </c>
      <c r="G448" s="142"/>
      <c r="H448" s="118"/>
      <c r="I448" s="67"/>
      <c r="J448" s="67">
        <v>1</v>
      </c>
      <c r="K448" s="67"/>
      <c r="L448" s="67">
        <v>1</v>
      </c>
      <c r="M448" s="67"/>
      <c r="N448" s="67"/>
      <c r="O448" s="67"/>
      <c r="P448" s="89">
        <v>20607</v>
      </c>
      <c r="Q448" s="31" t="s">
        <v>479</v>
      </c>
      <c r="R448" s="31">
        <f aca="true" t="shared" si="15" ref="R448:R470">SUM(I448:N448)/2</f>
        <v>1</v>
      </c>
      <c r="S448" s="30"/>
    </row>
    <row r="449" spans="1:19" ht="21">
      <c r="A449" s="31">
        <v>429</v>
      </c>
      <c r="B449" s="31" t="s">
        <v>601</v>
      </c>
      <c r="C449" s="30" t="s">
        <v>603</v>
      </c>
      <c r="D449" s="142"/>
      <c r="E449" s="142">
        <v>1</v>
      </c>
      <c r="F449" s="142">
        <v>1</v>
      </c>
      <c r="G449" s="142"/>
      <c r="H449" s="31">
        <v>1</v>
      </c>
      <c r="I449" s="67"/>
      <c r="J449" s="67">
        <v>1</v>
      </c>
      <c r="K449" s="67"/>
      <c r="L449" s="67">
        <v>1</v>
      </c>
      <c r="M449" s="67"/>
      <c r="N449" s="67"/>
      <c r="O449" s="67"/>
      <c r="P449" s="89">
        <v>20607</v>
      </c>
      <c r="Q449" s="31" t="s">
        <v>479</v>
      </c>
      <c r="R449" s="31">
        <f t="shared" si="15"/>
        <v>1</v>
      </c>
      <c r="S449" s="30" t="s">
        <v>604</v>
      </c>
    </row>
    <row r="450" spans="1:19" ht="21.75" customHeight="1">
      <c r="A450" s="31">
        <v>430</v>
      </c>
      <c r="B450" s="122" t="s">
        <v>601</v>
      </c>
      <c r="C450" s="66" t="s">
        <v>605</v>
      </c>
      <c r="D450" s="31"/>
      <c r="E450" s="203">
        <v>1</v>
      </c>
      <c r="F450" s="203">
        <v>1</v>
      </c>
      <c r="G450" s="143"/>
      <c r="H450" s="31"/>
      <c r="I450" s="68"/>
      <c r="J450" s="192">
        <v>1</v>
      </c>
      <c r="K450" s="68"/>
      <c r="L450" s="192">
        <v>1</v>
      </c>
      <c r="M450" s="68"/>
      <c r="N450" s="68"/>
      <c r="O450" s="67"/>
      <c r="P450" s="101">
        <v>20607</v>
      </c>
      <c r="Q450" s="100">
        <v>20971</v>
      </c>
      <c r="R450" s="31">
        <f t="shared" si="15"/>
        <v>1</v>
      </c>
      <c r="S450" s="58"/>
    </row>
    <row r="451" spans="1:19" ht="20.25" customHeight="1">
      <c r="A451" s="31">
        <v>431</v>
      </c>
      <c r="B451" s="122" t="s">
        <v>601</v>
      </c>
      <c r="C451" s="66" t="s">
        <v>606</v>
      </c>
      <c r="D451" s="31"/>
      <c r="E451" s="142">
        <v>1</v>
      </c>
      <c r="F451" s="143">
        <v>1</v>
      </c>
      <c r="G451" s="143"/>
      <c r="H451" s="31"/>
      <c r="I451" s="68"/>
      <c r="J451" s="68">
        <v>1</v>
      </c>
      <c r="K451" s="68"/>
      <c r="L451" s="68">
        <v>1</v>
      </c>
      <c r="M451" s="68"/>
      <c r="N451" s="68"/>
      <c r="O451" s="67"/>
      <c r="P451" s="101">
        <v>20607</v>
      </c>
      <c r="Q451" s="100">
        <v>20971</v>
      </c>
      <c r="R451" s="31">
        <f t="shared" si="15"/>
        <v>1</v>
      </c>
      <c r="S451" s="58"/>
    </row>
    <row r="452" spans="1:19" ht="20.25" customHeight="1">
      <c r="A452" s="31">
        <v>432</v>
      </c>
      <c r="B452" s="122" t="s">
        <v>601</v>
      </c>
      <c r="C452" s="66" t="s">
        <v>607</v>
      </c>
      <c r="D452" s="31"/>
      <c r="E452" s="142">
        <v>1</v>
      </c>
      <c r="F452" s="143">
        <v>1</v>
      </c>
      <c r="G452" s="143"/>
      <c r="H452" s="31"/>
      <c r="I452" s="68"/>
      <c r="J452" s="68">
        <v>1</v>
      </c>
      <c r="K452" s="68"/>
      <c r="L452" s="68">
        <v>1</v>
      </c>
      <c r="M452" s="68"/>
      <c r="N452" s="68"/>
      <c r="O452" s="67"/>
      <c r="P452" s="101">
        <v>20607</v>
      </c>
      <c r="Q452" s="100">
        <v>20971</v>
      </c>
      <c r="R452" s="31">
        <f t="shared" si="15"/>
        <v>1</v>
      </c>
      <c r="S452" s="58"/>
    </row>
    <row r="453" spans="1:19" ht="20.25" customHeight="1">
      <c r="A453" s="31">
        <v>433</v>
      </c>
      <c r="B453" s="122" t="s">
        <v>601</v>
      </c>
      <c r="C453" s="69" t="s">
        <v>608</v>
      </c>
      <c r="D453" s="31"/>
      <c r="E453" s="142">
        <v>1</v>
      </c>
      <c r="F453" s="143">
        <v>1</v>
      </c>
      <c r="G453" s="143"/>
      <c r="H453" s="31"/>
      <c r="I453" s="68"/>
      <c r="J453" s="68">
        <v>1</v>
      </c>
      <c r="K453" s="68"/>
      <c r="L453" s="68">
        <v>1</v>
      </c>
      <c r="M453" s="68"/>
      <c r="N453" s="68"/>
      <c r="O453" s="67"/>
      <c r="P453" s="101">
        <v>20607</v>
      </c>
      <c r="Q453" s="100">
        <v>20971</v>
      </c>
      <c r="R453" s="31">
        <f t="shared" si="15"/>
        <v>1</v>
      </c>
      <c r="S453" s="58"/>
    </row>
    <row r="454" spans="1:19" s="137" customFormat="1" ht="20.25" customHeight="1">
      <c r="A454" s="31">
        <v>434</v>
      </c>
      <c r="B454" s="154" t="s">
        <v>601</v>
      </c>
      <c r="C454" s="155" t="s">
        <v>1049</v>
      </c>
      <c r="D454" s="56"/>
      <c r="E454" s="142">
        <v>1</v>
      </c>
      <c r="F454" s="143"/>
      <c r="G454" s="143">
        <v>1</v>
      </c>
      <c r="H454" s="56"/>
      <c r="I454" s="146"/>
      <c r="J454" s="193">
        <v>0.5</v>
      </c>
      <c r="K454" s="146"/>
      <c r="L454" s="193">
        <v>0.5</v>
      </c>
      <c r="M454" s="146"/>
      <c r="N454" s="146"/>
      <c r="O454" s="146"/>
      <c r="P454" s="156">
        <v>20607</v>
      </c>
      <c r="Q454" s="157">
        <v>20972</v>
      </c>
      <c r="R454" s="31">
        <f t="shared" si="15"/>
        <v>0.5</v>
      </c>
      <c r="S454" s="147" t="s">
        <v>609</v>
      </c>
    </row>
    <row r="455" spans="1:19" ht="27" customHeight="1">
      <c r="A455" s="31">
        <v>435</v>
      </c>
      <c r="B455" s="122" t="s">
        <v>601</v>
      </c>
      <c r="C455" s="66" t="s">
        <v>610</v>
      </c>
      <c r="D455" s="31"/>
      <c r="E455" s="142">
        <v>1</v>
      </c>
      <c r="F455" s="143"/>
      <c r="G455" s="143">
        <v>1</v>
      </c>
      <c r="H455" s="67"/>
      <c r="I455" s="68">
        <v>1</v>
      </c>
      <c r="J455" s="68"/>
      <c r="K455" s="68"/>
      <c r="L455" s="68">
        <v>1</v>
      </c>
      <c r="M455" s="68"/>
      <c r="N455" s="68"/>
      <c r="O455" s="67"/>
      <c r="P455" s="101">
        <v>20607</v>
      </c>
      <c r="Q455" s="100">
        <v>20971</v>
      </c>
      <c r="R455" s="31">
        <f t="shared" si="15"/>
        <v>1</v>
      </c>
      <c r="S455" s="58"/>
    </row>
    <row r="456" spans="1:19" ht="27" customHeight="1">
      <c r="A456" s="31">
        <v>436</v>
      </c>
      <c r="B456" s="122" t="s">
        <v>601</v>
      </c>
      <c r="C456" s="64" t="s">
        <v>611</v>
      </c>
      <c r="D456" s="31"/>
      <c r="E456" s="142">
        <v>1</v>
      </c>
      <c r="F456" s="143"/>
      <c r="G456" s="143">
        <v>1</v>
      </c>
      <c r="H456" s="31"/>
      <c r="I456" s="68"/>
      <c r="J456" s="194">
        <v>0.5</v>
      </c>
      <c r="K456" s="68"/>
      <c r="L456" s="194">
        <v>0.5</v>
      </c>
      <c r="M456" s="68"/>
      <c r="N456" s="68"/>
      <c r="O456" s="67"/>
      <c r="P456" s="101">
        <v>20700</v>
      </c>
      <c r="Q456" s="100">
        <v>20971</v>
      </c>
      <c r="R456" s="31">
        <f t="shared" si="15"/>
        <v>0.5</v>
      </c>
      <c r="S456" s="58"/>
    </row>
    <row r="457" spans="1:19" ht="27" customHeight="1">
      <c r="A457" s="31">
        <v>437</v>
      </c>
      <c r="B457" s="122" t="s">
        <v>601</v>
      </c>
      <c r="C457" s="64" t="s">
        <v>612</v>
      </c>
      <c r="D457" s="31"/>
      <c r="E457" s="142">
        <v>1</v>
      </c>
      <c r="F457" s="143"/>
      <c r="G457" s="143">
        <v>1</v>
      </c>
      <c r="H457" s="31"/>
      <c r="I457" s="68"/>
      <c r="J457" s="194">
        <v>0</v>
      </c>
      <c r="K457" s="68"/>
      <c r="L457" s="194">
        <v>0</v>
      </c>
      <c r="M457" s="68"/>
      <c r="N457" s="68"/>
      <c r="O457" s="67"/>
      <c r="P457" s="101">
        <v>20882</v>
      </c>
      <c r="Q457" s="100">
        <v>20971</v>
      </c>
      <c r="R457" s="31">
        <f t="shared" si="15"/>
        <v>0</v>
      </c>
      <c r="S457" s="58"/>
    </row>
    <row r="458" spans="1:19" ht="27" customHeight="1">
      <c r="A458" s="31">
        <v>438</v>
      </c>
      <c r="B458" s="122" t="s">
        <v>601</v>
      </c>
      <c r="C458" s="64" t="s">
        <v>613</v>
      </c>
      <c r="D458" s="31"/>
      <c r="E458" s="142">
        <v>1</v>
      </c>
      <c r="F458" s="143"/>
      <c r="G458" s="143">
        <v>1</v>
      </c>
      <c r="H458" s="31"/>
      <c r="I458" s="68"/>
      <c r="J458" s="194">
        <v>0</v>
      </c>
      <c r="K458" s="68"/>
      <c r="L458" s="194">
        <v>0</v>
      </c>
      <c r="M458" s="68"/>
      <c r="N458" s="68"/>
      <c r="O458" s="67"/>
      <c r="P458" s="101">
        <v>20882</v>
      </c>
      <c r="Q458" s="100">
        <v>20971</v>
      </c>
      <c r="R458" s="31">
        <f t="shared" si="15"/>
        <v>0</v>
      </c>
      <c r="S458" s="58"/>
    </row>
    <row r="459" spans="1:19" ht="27" customHeight="1">
      <c r="A459" s="31">
        <v>439</v>
      </c>
      <c r="B459" s="122" t="s">
        <v>263</v>
      </c>
      <c r="C459" s="64" t="s">
        <v>614</v>
      </c>
      <c r="D459" s="31"/>
      <c r="E459" s="70">
        <v>1</v>
      </c>
      <c r="F459" s="49">
        <v>1</v>
      </c>
      <c r="G459" s="70"/>
      <c r="H459" s="31">
        <v>1</v>
      </c>
      <c r="I459" s="68"/>
      <c r="J459" s="194">
        <v>1</v>
      </c>
      <c r="K459" s="68"/>
      <c r="L459" s="194">
        <v>1</v>
      </c>
      <c r="M459" s="68"/>
      <c r="N459" s="68"/>
      <c r="O459" s="67"/>
      <c r="P459" s="101">
        <v>20607</v>
      </c>
      <c r="Q459" s="100">
        <v>20971</v>
      </c>
      <c r="R459" s="31">
        <f t="shared" si="15"/>
        <v>1</v>
      </c>
      <c r="S459" s="58" t="s">
        <v>615</v>
      </c>
    </row>
    <row r="460" spans="1:19" ht="21.75" customHeight="1">
      <c r="A460" s="31">
        <v>440</v>
      </c>
      <c r="B460" s="122" t="s">
        <v>263</v>
      </c>
      <c r="C460" s="64" t="s">
        <v>616</v>
      </c>
      <c r="D460" s="31"/>
      <c r="E460" s="70">
        <v>1</v>
      </c>
      <c r="F460" s="49">
        <v>1</v>
      </c>
      <c r="G460" s="70"/>
      <c r="H460" s="31"/>
      <c r="I460" s="68"/>
      <c r="J460" s="194">
        <v>1</v>
      </c>
      <c r="K460" s="68"/>
      <c r="L460" s="194">
        <v>1</v>
      </c>
      <c r="M460" s="68"/>
      <c r="N460" s="68"/>
      <c r="O460" s="67"/>
      <c r="P460" s="101">
        <v>20607</v>
      </c>
      <c r="Q460" s="100">
        <v>20971</v>
      </c>
      <c r="R460" s="31">
        <f t="shared" si="15"/>
        <v>1</v>
      </c>
      <c r="S460" s="58"/>
    </row>
    <row r="461" spans="1:19" ht="21.75" customHeight="1">
      <c r="A461" s="31">
        <v>441</v>
      </c>
      <c r="B461" s="122" t="s">
        <v>263</v>
      </c>
      <c r="C461" s="64" t="s">
        <v>617</v>
      </c>
      <c r="D461" s="31"/>
      <c r="E461" s="70">
        <v>1</v>
      </c>
      <c r="F461" s="49">
        <v>1</v>
      </c>
      <c r="G461" s="70"/>
      <c r="H461" s="31">
        <v>1</v>
      </c>
      <c r="I461" s="68"/>
      <c r="J461" s="194">
        <v>1</v>
      </c>
      <c r="K461" s="68"/>
      <c r="L461" s="194">
        <v>1</v>
      </c>
      <c r="M461" s="68"/>
      <c r="N461" s="68"/>
      <c r="O461" s="67"/>
      <c r="P461" s="101">
        <v>20607</v>
      </c>
      <c r="Q461" s="100">
        <v>20971</v>
      </c>
      <c r="R461" s="31">
        <f t="shared" si="15"/>
        <v>1</v>
      </c>
      <c r="S461" s="58" t="s">
        <v>618</v>
      </c>
    </row>
    <row r="462" spans="1:19" ht="21.75" customHeight="1">
      <c r="A462" s="31">
        <v>442</v>
      </c>
      <c r="B462" s="122" t="s">
        <v>263</v>
      </c>
      <c r="C462" s="63" t="s">
        <v>619</v>
      </c>
      <c r="D462" s="65"/>
      <c r="E462" s="70">
        <v>1</v>
      </c>
      <c r="F462" s="49">
        <v>1</v>
      </c>
      <c r="G462" s="73"/>
      <c r="H462" s="65"/>
      <c r="I462" s="72"/>
      <c r="J462" s="72">
        <v>0</v>
      </c>
      <c r="K462" s="72"/>
      <c r="L462" s="72">
        <v>0</v>
      </c>
      <c r="M462" s="72"/>
      <c r="N462" s="72"/>
      <c r="O462" s="71"/>
      <c r="P462" s="100">
        <v>20607</v>
      </c>
      <c r="Q462" s="100">
        <v>20728</v>
      </c>
      <c r="R462" s="31">
        <f t="shared" si="15"/>
        <v>0</v>
      </c>
      <c r="S462" s="88" t="s">
        <v>620</v>
      </c>
    </row>
    <row r="463" spans="1:19" ht="26.25" customHeight="1">
      <c r="A463" s="31">
        <v>443</v>
      </c>
      <c r="B463" s="122" t="s">
        <v>263</v>
      </c>
      <c r="C463" s="30" t="s">
        <v>1050</v>
      </c>
      <c r="D463" s="31"/>
      <c r="E463" s="70">
        <v>1</v>
      </c>
      <c r="F463" s="49">
        <v>1</v>
      </c>
      <c r="G463" s="67"/>
      <c r="H463" s="67"/>
      <c r="I463" s="67"/>
      <c r="J463" s="67">
        <v>1</v>
      </c>
      <c r="K463" s="67"/>
      <c r="L463" s="67">
        <v>1</v>
      </c>
      <c r="M463" s="67"/>
      <c r="N463" s="67"/>
      <c r="O463" s="67"/>
      <c r="P463" s="100">
        <v>20607</v>
      </c>
      <c r="Q463" s="100">
        <v>20971</v>
      </c>
      <c r="R463" s="31">
        <f t="shared" si="15"/>
        <v>1</v>
      </c>
      <c r="S463" s="111"/>
    </row>
    <row r="464" spans="1:19" ht="26.25" customHeight="1">
      <c r="A464" s="31">
        <v>444</v>
      </c>
      <c r="B464" s="122" t="s">
        <v>263</v>
      </c>
      <c r="C464" s="66" t="s">
        <v>621</v>
      </c>
      <c r="D464" s="31"/>
      <c r="E464" s="70">
        <v>1</v>
      </c>
      <c r="F464" s="49">
        <v>1</v>
      </c>
      <c r="G464" s="68"/>
      <c r="H464" s="67"/>
      <c r="I464" s="68"/>
      <c r="J464" s="68">
        <v>1</v>
      </c>
      <c r="K464" s="68"/>
      <c r="L464" s="68">
        <v>1</v>
      </c>
      <c r="M464" s="68"/>
      <c r="N464" s="68"/>
      <c r="O464" s="67"/>
      <c r="P464" s="100">
        <v>20607</v>
      </c>
      <c r="Q464" s="100">
        <v>20971</v>
      </c>
      <c r="R464" s="31">
        <f t="shared" si="15"/>
        <v>1</v>
      </c>
      <c r="S464" s="58"/>
    </row>
    <row r="465" spans="1:19" ht="26.25" customHeight="1">
      <c r="A465" s="31">
        <v>445</v>
      </c>
      <c r="B465" s="122" t="s">
        <v>263</v>
      </c>
      <c r="C465" s="30" t="s">
        <v>622</v>
      </c>
      <c r="D465" s="31"/>
      <c r="E465" s="70">
        <v>1</v>
      </c>
      <c r="F465" s="49">
        <v>1</v>
      </c>
      <c r="G465" s="68"/>
      <c r="H465" s="67"/>
      <c r="I465" s="68"/>
      <c r="J465" s="68">
        <v>1</v>
      </c>
      <c r="K465" s="68"/>
      <c r="L465" s="68">
        <v>1</v>
      </c>
      <c r="M465" s="68"/>
      <c r="N465" s="68"/>
      <c r="O465" s="67"/>
      <c r="P465" s="100">
        <v>20607</v>
      </c>
      <c r="Q465" s="100">
        <v>20971</v>
      </c>
      <c r="R465" s="31">
        <f t="shared" si="15"/>
        <v>1</v>
      </c>
      <c r="S465" s="58"/>
    </row>
    <row r="466" spans="1:19" ht="22.5" customHeight="1">
      <c r="A466" s="31">
        <v>446</v>
      </c>
      <c r="B466" s="122" t="s">
        <v>263</v>
      </c>
      <c r="C466" s="63" t="s">
        <v>623</v>
      </c>
      <c r="D466" s="65"/>
      <c r="E466" s="70">
        <v>1</v>
      </c>
      <c r="F466" s="73"/>
      <c r="G466" s="70">
        <v>1</v>
      </c>
      <c r="H466" s="65"/>
      <c r="I466" s="72">
        <v>0</v>
      </c>
      <c r="J466" s="72"/>
      <c r="K466" s="72"/>
      <c r="L466" s="72">
        <v>0</v>
      </c>
      <c r="M466" s="72"/>
      <c r="N466" s="72"/>
      <c r="O466" s="71"/>
      <c r="P466" s="100">
        <v>20607</v>
      </c>
      <c r="Q466" s="100">
        <v>20728</v>
      </c>
      <c r="R466" s="31">
        <f t="shared" si="15"/>
        <v>0</v>
      </c>
      <c r="S466" s="88" t="s">
        <v>620</v>
      </c>
    </row>
    <row r="467" spans="1:19" ht="22.5" customHeight="1">
      <c r="A467" s="31">
        <v>447</v>
      </c>
      <c r="B467" s="122" t="s">
        <v>263</v>
      </c>
      <c r="C467" s="63" t="s">
        <v>624</v>
      </c>
      <c r="D467" s="65"/>
      <c r="E467" s="70">
        <v>1</v>
      </c>
      <c r="F467" s="72"/>
      <c r="G467" s="70">
        <v>1</v>
      </c>
      <c r="H467" s="71"/>
      <c r="I467" s="72"/>
      <c r="J467" s="72">
        <v>0.5</v>
      </c>
      <c r="K467" s="72"/>
      <c r="L467" s="72">
        <v>0.5</v>
      </c>
      <c r="M467" s="72"/>
      <c r="N467" s="72"/>
      <c r="O467" s="71"/>
      <c r="P467" s="100">
        <v>20607</v>
      </c>
      <c r="Q467" s="100">
        <v>20802</v>
      </c>
      <c r="R467" s="31">
        <f t="shared" si="15"/>
        <v>0.5</v>
      </c>
      <c r="S467" s="64" t="s">
        <v>609</v>
      </c>
    </row>
    <row r="468" spans="1:19" ht="22.5" customHeight="1">
      <c r="A468" s="31">
        <v>448</v>
      </c>
      <c r="B468" s="122" t="s">
        <v>263</v>
      </c>
      <c r="C468" s="64" t="s">
        <v>625</v>
      </c>
      <c r="D468" s="65"/>
      <c r="E468" s="70">
        <v>1</v>
      </c>
      <c r="F468" s="73"/>
      <c r="G468" s="70">
        <v>1</v>
      </c>
      <c r="H468" s="65"/>
      <c r="I468" s="72"/>
      <c r="J468" s="72">
        <v>0</v>
      </c>
      <c r="K468" s="72"/>
      <c r="L468" s="72">
        <v>0</v>
      </c>
      <c r="M468" s="72"/>
      <c r="N468" s="72"/>
      <c r="O468" s="71"/>
      <c r="P468" s="100">
        <v>20700</v>
      </c>
      <c r="Q468" s="100">
        <v>20759</v>
      </c>
      <c r="R468" s="31">
        <f t="shared" si="15"/>
        <v>0</v>
      </c>
      <c r="S468" s="88" t="s">
        <v>626</v>
      </c>
    </row>
    <row r="469" spans="1:19" ht="22.5" customHeight="1">
      <c r="A469" s="31">
        <v>449</v>
      </c>
      <c r="B469" s="122" t="s">
        <v>263</v>
      </c>
      <c r="C469" s="30" t="s">
        <v>627</v>
      </c>
      <c r="D469" s="31"/>
      <c r="E469" s="70">
        <v>1</v>
      </c>
      <c r="F469" s="31"/>
      <c r="G469" s="70">
        <v>1</v>
      </c>
      <c r="H469" s="31"/>
      <c r="I469" s="67"/>
      <c r="J469" s="67">
        <v>0.5</v>
      </c>
      <c r="K469" s="67"/>
      <c r="L469" s="67">
        <v>0.5</v>
      </c>
      <c r="M469" s="67"/>
      <c r="N469" s="67"/>
      <c r="O469" s="67"/>
      <c r="P469" s="100">
        <v>239906</v>
      </c>
      <c r="Q469" s="100">
        <v>20971</v>
      </c>
      <c r="R469" s="31">
        <f t="shared" si="15"/>
        <v>0.5</v>
      </c>
      <c r="S469" s="30"/>
    </row>
    <row r="470" spans="1:19" ht="22.5" customHeight="1">
      <c r="A470" s="31">
        <v>450</v>
      </c>
      <c r="B470" s="122" t="s">
        <v>263</v>
      </c>
      <c r="C470" s="30" t="s">
        <v>628</v>
      </c>
      <c r="D470" s="31"/>
      <c r="E470" s="70">
        <v>1</v>
      </c>
      <c r="F470" s="31"/>
      <c r="G470" s="70">
        <v>1</v>
      </c>
      <c r="H470" s="142"/>
      <c r="I470" s="68"/>
      <c r="J470" s="68">
        <v>0</v>
      </c>
      <c r="K470" s="68"/>
      <c r="L470" s="68">
        <v>0</v>
      </c>
      <c r="M470" s="68"/>
      <c r="N470" s="68"/>
      <c r="O470" s="67"/>
      <c r="P470" s="101">
        <v>240000</v>
      </c>
      <c r="Q470" s="100">
        <v>20971</v>
      </c>
      <c r="R470" s="31">
        <f t="shared" si="15"/>
        <v>0</v>
      </c>
      <c r="S470" s="30"/>
    </row>
    <row r="471" spans="1:19" ht="22.5" customHeight="1">
      <c r="A471" s="31">
        <v>451</v>
      </c>
      <c r="B471" s="122" t="s">
        <v>263</v>
      </c>
      <c r="C471" s="66" t="s">
        <v>1044</v>
      </c>
      <c r="D471" s="31"/>
      <c r="E471" s="142">
        <v>1</v>
      </c>
      <c r="F471" s="143"/>
      <c r="G471" s="143">
        <v>1</v>
      </c>
      <c r="H471" s="142"/>
      <c r="I471" s="68">
        <v>1</v>
      </c>
      <c r="J471" s="68"/>
      <c r="K471" s="68"/>
      <c r="L471" s="68">
        <v>1</v>
      </c>
      <c r="M471" s="68"/>
      <c r="N471" s="68"/>
      <c r="O471" s="67"/>
      <c r="P471" s="100">
        <v>20607</v>
      </c>
      <c r="Q471" s="100">
        <v>20971</v>
      </c>
      <c r="R471" s="31">
        <f aca="true" t="shared" si="16" ref="R471:R536">SUM(I471:N471)/2</f>
        <v>1</v>
      </c>
      <c r="S471" s="30"/>
    </row>
    <row r="472" spans="1:19" ht="20.25" customHeight="1">
      <c r="A472" s="31">
        <v>452</v>
      </c>
      <c r="B472" s="122" t="s">
        <v>263</v>
      </c>
      <c r="C472" s="30" t="s">
        <v>629</v>
      </c>
      <c r="D472" s="31"/>
      <c r="E472" s="142">
        <v>1</v>
      </c>
      <c r="F472" s="143"/>
      <c r="G472" s="143">
        <v>1</v>
      </c>
      <c r="H472" s="142"/>
      <c r="I472" s="68">
        <v>1</v>
      </c>
      <c r="J472" s="68"/>
      <c r="K472" s="68"/>
      <c r="L472" s="68">
        <v>1</v>
      </c>
      <c r="M472" s="68"/>
      <c r="N472" s="68"/>
      <c r="O472" s="67"/>
      <c r="P472" s="102">
        <v>20612</v>
      </c>
      <c r="Q472" s="100">
        <v>20971</v>
      </c>
      <c r="R472" s="31">
        <f t="shared" si="16"/>
        <v>1</v>
      </c>
      <c r="S472" s="30"/>
    </row>
    <row r="473" spans="1:19" ht="20.25" customHeight="1">
      <c r="A473" s="31">
        <v>453</v>
      </c>
      <c r="B473" s="122" t="s">
        <v>630</v>
      </c>
      <c r="C473" s="63" t="s">
        <v>631</v>
      </c>
      <c r="D473" s="65"/>
      <c r="E473" s="144">
        <v>1</v>
      </c>
      <c r="F473" s="145">
        <v>1</v>
      </c>
      <c r="G473" s="145"/>
      <c r="H473" s="144"/>
      <c r="I473" s="72"/>
      <c r="J473" s="72">
        <v>1</v>
      </c>
      <c r="K473" s="72"/>
      <c r="L473" s="72">
        <v>1</v>
      </c>
      <c r="M473" s="72"/>
      <c r="N473" s="72"/>
      <c r="O473" s="71"/>
      <c r="P473" s="100">
        <v>20607</v>
      </c>
      <c r="Q473" s="100">
        <v>20971</v>
      </c>
      <c r="R473" s="31">
        <f t="shared" si="16"/>
        <v>1</v>
      </c>
      <c r="S473" s="64"/>
    </row>
    <row r="474" spans="1:19" ht="20.25" customHeight="1">
      <c r="A474" s="31">
        <v>454</v>
      </c>
      <c r="B474" s="122" t="s">
        <v>630</v>
      </c>
      <c r="C474" s="30" t="s">
        <v>632</v>
      </c>
      <c r="D474" s="31"/>
      <c r="E474" s="142">
        <v>1</v>
      </c>
      <c r="F474" s="143">
        <v>1</v>
      </c>
      <c r="G474" s="143"/>
      <c r="H474" s="142">
        <v>1</v>
      </c>
      <c r="I474" s="68"/>
      <c r="J474" s="68">
        <v>1</v>
      </c>
      <c r="K474" s="68"/>
      <c r="L474" s="68">
        <v>1</v>
      </c>
      <c r="M474" s="68"/>
      <c r="N474" s="68"/>
      <c r="O474" s="67"/>
      <c r="P474" s="102">
        <v>20607</v>
      </c>
      <c r="Q474" s="100">
        <v>20971</v>
      </c>
      <c r="R474" s="31">
        <f t="shared" si="16"/>
        <v>1</v>
      </c>
      <c r="S474" s="30" t="s">
        <v>633</v>
      </c>
    </row>
    <row r="475" spans="1:19" ht="22.5" customHeight="1">
      <c r="A475" s="31">
        <v>455</v>
      </c>
      <c r="B475" s="122" t="s">
        <v>630</v>
      </c>
      <c r="C475" s="30" t="s">
        <v>1097</v>
      </c>
      <c r="D475" s="31"/>
      <c r="E475" s="142">
        <v>1</v>
      </c>
      <c r="F475" s="143">
        <v>1</v>
      </c>
      <c r="G475" s="143"/>
      <c r="H475" s="142"/>
      <c r="I475" s="68"/>
      <c r="J475" s="68">
        <v>1</v>
      </c>
      <c r="K475" s="68"/>
      <c r="L475" s="68">
        <v>1</v>
      </c>
      <c r="M475" s="68"/>
      <c r="N475" s="68"/>
      <c r="O475" s="67"/>
      <c r="P475" s="102">
        <v>20607</v>
      </c>
      <c r="Q475" s="100">
        <v>20971</v>
      </c>
      <c r="R475" s="31">
        <f t="shared" si="16"/>
        <v>1</v>
      </c>
      <c r="S475" s="30"/>
    </row>
    <row r="476" spans="1:19" ht="22.5" customHeight="1">
      <c r="A476" s="31">
        <v>456</v>
      </c>
      <c r="B476" s="122" t="s">
        <v>630</v>
      </c>
      <c r="C476" s="66" t="s">
        <v>634</v>
      </c>
      <c r="D476" s="31"/>
      <c r="E476" s="142">
        <v>1</v>
      </c>
      <c r="F476" s="143">
        <v>1</v>
      </c>
      <c r="G476" s="143"/>
      <c r="H476" s="142"/>
      <c r="I476" s="68"/>
      <c r="J476" s="68">
        <v>1</v>
      </c>
      <c r="K476" s="68"/>
      <c r="L476" s="68">
        <v>1</v>
      </c>
      <c r="M476" s="68"/>
      <c r="N476" s="68"/>
      <c r="O476" s="67"/>
      <c r="P476" s="100">
        <v>20607</v>
      </c>
      <c r="Q476" s="100">
        <v>20971</v>
      </c>
      <c r="R476" s="31">
        <f t="shared" si="16"/>
        <v>1</v>
      </c>
      <c r="S476" s="58"/>
    </row>
    <row r="477" spans="1:19" ht="22.5" customHeight="1">
      <c r="A477" s="31">
        <v>457</v>
      </c>
      <c r="B477" s="122" t="s">
        <v>630</v>
      </c>
      <c r="C477" s="66" t="s">
        <v>635</v>
      </c>
      <c r="D477" s="31"/>
      <c r="E477" s="142">
        <v>1</v>
      </c>
      <c r="F477" s="143">
        <v>1</v>
      </c>
      <c r="G477" s="143"/>
      <c r="H477" s="142"/>
      <c r="I477" s="68"/>
      <c r="J477" s="68">
        <v>1</v>
      </c>
      <c r="K477" s="68"/>
      <c r="L477" s="68">
        <v>1</v>
      </c>
      <c r="M477" s="68"/>
      <c r="N477" s="68"/>
      <c r="O477" s="67"/>
      <c r="P477" s="100">
        <v>20607</v>
      </c>
      <c r="Q477" s="100">
        <v>20971</v>
      </c>
      <c r="R477" s="31">
        <f t="shared" si="16"/>
        <v>1</v>
      </c>
      <c r="S477" s="58"/>
    </row>
    <row r="478" spans="1:19" ht="25.5" customHeight="1">
      <c r="A478" s="31">
        <v>458</v>
      </c>
      <c r="B478" s="122" t="s">
        <v>630</v>
      </c>
      <c r="C478" s="66" t="s">
        <v>636</v>
      </c>
      <c r="D478" s="31"/>
      <c r="E478" s="142">
        <v>1</v>
      </c>
      <c r="F478" s="143">
        <v>1</v>
      </c>
      <c r="G478" s="143"/>
      <c r="H478" s="142"/>
      <c r="I478" s="68"/>
      <c r="J478" s="68">
        <v>1</v>
      </c>
      <c r="K478" s="68"/>
      <c r="L478" s="68">
        <v>1</v>
      </c>
      <c r="M478" s="68"/>
      <c r="N478" s="68"/>
      <c r="O478" s="67"/>
      <c r="P478" s="100">
        <v>20607</v>
      </c>
      <c r="Q478" s="100">
        <v>20971</v>
      </c>
      <c r="R478" s="31">
        <f t="shared" si="16"/>
        <v>1</v>
      </c>
      <c r="S478" s="58"/>
    </row>
    <row r="479" spans="1:19" ht="25.5" customHeight="1">
      <c r="A479" s="31">
        <v>459</v>
      </c>
      <c r="B479" s="122" t="s">
        <v>630</v>
      </c>
      <c r="C479" s="66" t="s">
        <v>637</v>
      </c>
      <c r="D479" s="31"/>
      <c r="E479" s="142">
        <v>1</v>
      </c>
      <c r="F479" s="143">
        <v>1</v>
      </c>
      <c r="G479" s="143"/>
      <c r="H479" s="142"/>
      <c r="I479" s="68"/>
      <c r="J479" s="68">
        <v>1</v>
      </c>
      <c r="K479" s="68"/>
      <c r="L479" s="68">
        <v>1</v>
      </c>
      <c r="M479" s="68"/>
      <c r="N479" s="68"/>
      <c r="O479" s="67"/>
      <c r="P479" s="100">
        <v>20607</v>
      </c>
      <c r="Q479" s="100">
        <v>20971</v>
      </c>
      <c r="R479" s="31">
        <f t="shared" si="16"/>
        <v>1</v>
      </c>
      <c r="S479" s="58"/>
    </row>
    <row r="480" spans="1:19" ht="25.5" customHeight="1">
      <c r="A480" s="31">
        <v>460</v>
      </c>
      <c r="B480" s="122" t="s">
        <v>630</v>
      </c>
      <c r="C480" s="63" t="s">
        <v>638</v>
      </c>
      <c r="D480" s="31"/>
      <c r="E480" s="142">
        <v>1</v>
      </c>
      <c r="F480" s="143"/>
      <c r="G480" s="142">
        <v>1</v>
      </c>
      <c r="H480" s="142"/>
      <c r="I480" s="68"/>
      <c r="J480" s="68">
        <v>0.5</v>
      </c>
      <c r="K480" s="68"/>
      <c r="L480" s="68">
        <v>0.5</v>
      </c>
      <c r="M480" s="68"/>
      <c r="N480" s="68"/>
      <c r="O480" s="67"/>
      <c r="P480" s="100">
        <v>20607</v>
      </c>
      <c r="Q480" s="100">
        <v>20822</v>
      </c>
      <c r="R480" s="31">
        <f t="shared" si="16"/>
        <v>0.5</v>
      </c>
      <c r="S480" s="58" t="s">
        <v>609</v>
      </c>
    </row>
    <row r="481" spans="1:19" ht="24.75" customHeight="1">
      <c r="A481" s="31">
        <v>461</v>
      </c>
      <c r="B481" s="122" t="s">
        <v>630</v>
      </c>
      <c r="C481" s="30" t="s">
        <v>639</v>
      </c>
      <c r="D481" s="31"/>
      <c r="E481" s="142">
        <v>1</v>
      </c>
      <c r="F481" s="142"/>
      <c r="G481" s="142">
        <v>1</v>
      </c>
      <c r="H481" s="142"/>
      <c r="I481" s="67"/>
      <c r="J481" s="67">
        <v>1</v>
      </c>
      <c r="K481" s="67"/>
      <c r="L481" s="67">
        <v>1</v>
      </c>
      <c r="M481" s="67"/>
      <c r="N481" s="67"/>
      <c r="O481" s="67"/>
      <c r="P481" s="100">
        <v>20607</v>
      </c>
      <c r="Q481" s="100">
        <v>20971</v>
      </c>
      <c r="R481" s="31">
        <f t="shared" si="16"/>
        <v>1</v>
      </c>
      <c r="S481" s="111"/>
    </row>
    <row r="482" spans="1:19" ht="24.75" customHeight="1">
      <c r="A482" s="31">
        <v>462</v>
      </c>
      <c r="B482" s="122" t="s">
        <v>630</v>
      </c>
      <c r="C482" s="30" t="s">
        <v>1095</v>
      </c>
      <c r="D482" s="31"/>
      <c r="E482" s="142">
        <v>1</v>
      </c>
      <c r="F482" s="142"/>
      <c r="G482" s="142">
        <v>1</v>
      </c>
      <c r="H482" s="142"/>
      <c r="I482" s="67"/>
      <c r="J482" s="67">
        <v>1</v>
      </c>
      <c r="K482" s="67"/>
      <c r="L482" s="67">
        <v>1</v>
      </c>
      <c r="M482" s="67"/>
      <c r="N482" s="67"/>
      <c r="O482" s="67"/>
      <c r="P482" s="100">
        <v>20607</v>
      </c>
      <c r="Q482" s="100">
        <v>20971</v>
      </c>
      <c r="R482" s="31">
        <f t="shared" si="16"/>
        <v>1</v>
      </c>
      <c r="S482" s="111"/>
    </row>
    <row r="483" spans="1:19" ht="24.75" customHeight="1">
      <c r="A483" s="732" t="s">
        <v>600</v>
      </c>
      <c r="B483" s="733"/>
      <c r="C483" s="734"/>
      <c r="D483" s="210">
        <f>SUM(D448:D482)</f>
        <v>0</v>
      </c>
      <c r="E483" s="210">
        <f>SUM(E448:E482)</f>
        <v>35</v>
      </c>
      <c r="F483" s="210">
        <f>SUM(F448:F482)</f>
        <v>20</v>
      </c>
      <c r="G483" s="210">
        <f>SUM(G448:G482)</f>
        <v>15</v>
      </c>
      <c r="H483" s="210">
        <f>SUM(H448:H482)</f>
        <v>4</v>
      </c>
      <c r="I483" s="210">
        <f>SUM(I448:I482)</f>
        <v>3</v>
      </c>
      <c r="J483" s="210">
        <f>SUM(J448:J482)</f>
        <v>23.5</v>
      </c>
      <c r="K483" s="210">
        <f>SUM(K448:K482)</f>
        <v>0</v>
      </c>
      <c r="L483" s="210">
        <f>SUM(L448:L482)</f>
        <v>26.5</v>
      </c>
      <c r="M483" s="210">
        <f>SUM(M448:M482)</f>
        <v>0</v>
      </c>
      <c r="N483" s="210">
        <f>SUM(N448:N482)</f>
        <v>0</v>
      </c>
      <c r="O483" s="210">
        <f>SUM(O448:O482)</f>
        <v>0</v>
      </c>
      <c r="P483" s="210"/>
      <c r="Q483" s="210"/>
      <c r="R483" s="210">
        <f>SUM(R448:R482)</f>
        <v>26.5</v>
      </c>
      <c r="S483" s="215"/>
    </row>
    <row r="484" spans="1:19" ht="24.75" customHeight="1">
      <c r="A484" s="744" t="s">
        <v>62</v>
      </c>
      <c r="B484" s="745"/>
      <c r="C484" s="745"/>
      <c r="D484" s="745"/>
      <c r="E484" s="745"/>
      <c r="F484" s="745"/>
      <c r="G484" s="745"/>
      <c r="H484" s="745"/>
      <c r="I484" s="745"/>
      <c r="J484" s="745"/>
      <c r="K484" s="745"/>
      <c r="L484" s="745"/>
      <c r="M484" s="745"/>
      <c r="N484" s="745"/>
      <c r="O484" s="745"/>
      <c r="P484" s="745"/>
      <c r="Q484" s="745"/>
      <c r="R484" s="745"/>
      <c r="S484" s="746"/>
    </row>
    <row r="485" spans="1:20" ht="21">
      <c r="A485" s="31">
        <v>463</v>
      </c>
      <c r="B485" s="31" t="s">
        <v>640</v>
      </c>
      <c r="C485" s="74" t="s">
        <v>641</v>
      </c>
      <c r="D485" s="31">
        <v>1</v>
      </c>
      <c r="E485" s="31"/>
      <c r="F485" s="31">
        <v>1</v>
      </c>
      <c r="G485" s="31"/>
      <c r="H485" s="118"/>
      <c r="I485" s="67"/>
      <c r="J485" s="67"/>
      <c r="K485" s="67">
        <v>1</v>
      </c>
      <c r="L485" s="67">
        <v>1</v>
      </c>
      <c r="M485" s="67"/>
      <c r="N485" s="67"/>
      <c r="O485" s="67"/>
      <c r="P485" s="89">
        <v>20607</v>
      </c>
      <c r="Q485" s="89">
        <v>20971</v>
      </c>
      <c r="R485" s="31">
        <f t="shared" si="16"/>
        <v>1</v>
      </c>
      <c r="S485" s="31" t="s">
        <v>642</v>
      </c>
      <c r="T485" s="34"/>
    </row>
    <row r="486" spans="1:20" ht="21">
      <c r="A486" s="31">
        <v>464</v>
      </c>
      <c r="B486" s="31" t="s">
        <v>640</v>
      </c>
      <c r="C486" s="75" t="s">
        <v>643</v>
      </c>
      <c r="D486" s="31">
        <v>1</v>
      </c>
      <c r="E486" s="31"/>
      <c r="F486" s="31">
        <v>1</v>
      </c>
      <c r="G486" s="31"/>
      <c r="H486" s="118"/>
      <c r="I486" s="67"/>
      <c r="J486" s="67">
        <v>1</v>
      </c>
      <c r="K486" s="67"/>
      <c r="L486" s="67"/>
      <c r="M486" s="67">
        <v>1</v>
      </c>
      <c r="N486" s="67"/>
      <c r="O486" s="67"/>
      <c r="P486" s="89">
        <v>20607</v>
      </c>
      <c r="Q486" s="89">
        <v>20971</v>
      </c>
      <c r="R486" s="31">
        <f t="shared" si="16"/>
        <v>1</v>
      </c>
      <c r="S486" s="31" t="s">
        <v>642</v>
      </c>
      <c r="T486" s="34"/>
    </row>
    <row r="487" spans="1:20" ht="21">
      <c r="A487" s="31">
        <v>465</v>
      </c>
      <c r="B487" s="31" t="s">
        <v>640</v>
      </c>
      <c r="C487" s="76" t="s">
        <v>644</v>
      </c>
      <c r="D487" s="31">
        <v>1</v>
      </c>
      <c r="E487" s="31"/>
      <c r="F487" s="31">
        <v>1</v>
      </c>
      <c r="G487" s="31"/>
      <c r="H487" s="118"/>
      <c r="I487" s="67"/>
      <c r="J487" s="67">
        <v>1</v>
      </c>
      <c r="K487" s="67"/>
      <c r="L487" s="67"/>
      <c r="M487" s="67">
        <v>1</v>
      </c>
      <c r="N487" s="67"/>
      <c r="O487" s="67"/>
      <c r="P487" s="89">
        <v>20607</v>
      </c>
      <c r="Q487" s="89">
        <v>20971</v>
      </c>
      <c r="R487" s="31">
        <f t="shared" si="16"/>
        <v>1</v>
      </c>
      <c r="S487" s="31" t="s">
        <v>642</v>
      </c>
      <c r="T487" s="34"/>
    </row>
    <row r="488" spans="1:20" ht="21">
      <c r="A488" s="31">
        <v>466</v>
      </c>
      <c r="B488" s="31" t="s">
        <v>640</v>
      </c>
      <c r="C488" s="76" t="s">
        <v>645</v>
      </c>
      <c r="D488" s="31">
        <v>1</v>
      </c>
      <c r="E488" s="31"/>
      <c r="F488" s="31">
        <v>1</v>
      </c>
      <c r="G488" s="31"/>
      <c r="H488" s="118"/>
      <c r="I488" s="67"/>
      <c r="J488" s="67">
        <v>1</v>
      </c>
      <c r="K488" s="67"/>
      <c r="L488" s="67"/>
      <c r="M488" s="67">
        <v>1</v>
      </c>
      <c r="N488" s="67"/>
      <c r="O488" s="67"/>
      <c r="P488" s="89">
        <v>20607</v>
      </c>
      <c r="Q488" s="89">
        <v>20971</v>
      </c>
      <c r="R488" s="31">
        <f t="shared" si="16"/>
        <v>1</v>
      </c>
      <c r="S488" s="31" t="s">
        <v>642</v>
      </c>
      <c r="T488" s="34"/>
    </row>
    <row r="489" spans="1:20" ht="21">
      <c r="A489" s="31">
        <v>467</v>
      </c>
      <c r="B489" s="31" t="s">
        <v>640</v>
      </c>
      <c r="C489" s="77" t="s">
        <v>646</v>
      </c>
      <c r="D489" s="31">
        <v>1</v>
      </c>
      <c r="E489" s="31"/>
      <c r="F489" s="31">
        <v>1</v>
      </c>
      <c r="G489" s="31"/>
      <c r="H489" s="118"/>
      <c r="I489" s="67"/>
      <c r="J489" s="67">
        <v>1</v>
      </c>
      <c r="K489" s="67"/>
      <c r="L489" s="67"/>
      <c r="M489" s="67">
        <v>1</v>
      </c>
      <c r="N489" s="67"/>
      <c r="O489" s="67"/>
      <c r="P489" s="89">
        <v>20607</v>
      </c>
      <c r="Q489" s="89">
        <v>20971</v>
      </c>
      <c r="R489" s="31">
        <f t="shared" si="16"/>
        <v>1</v>
      </c>
      <c r="S489" s="31" t="s">
        <v>642</v>
      </c>
      <c r="T489" s="34"/>
    </row>
    <row r="490" spans="1:20" ht="21">
      <c r="A490" s="31">
        <v>468</v>
      </c>
      <c r="B490" s="31" t="s">
        <v>640</v>
      </c>
      <c r="C490" s="76" t="s">
        <v>647</v>
      </c>
      <c r="D490" s="31">
        <v>1</v>
      </c>
      <c r="E490" s="31"/>
      <c r="F490" s="31">
        <v>1</v>
      </c>
      <c r="G490" s="31"/>
      <c r="H490" s="118"/>
      <c r="I490" s="67"/>
      <c r="J490" s="67">
        <v>1</v>
      </c>
      <c r="K490" s="67"/>
      <c r="L490" s="67"/>
      <c r="M490" s="67">
        <v>1</v>
      </c>
      <c r="N490" s="67"/>
      <c r="O490" s="67"/>
      <c r="P490" s="89">
        <v>20607</v>
      </c>
      <c r="Q490" s="89">
        <v>20971</v>
      </c>
      <c r="R490" s="31">
        <f t="shared" si="16"/>
        <v>1</v>
      </c>
      <c r="S490" s="31" t="s">
        <v>642</v>
      </c>
      <c r="T490" s="34"/>
    </row>
    <row r="491" spans="1:20" ht="21">
      <c r="A491" s="31">
        <v>469</v>
      </c>
      <c r="B491" s="31" t="s">
        <v>640</v>
      </c>
      <c r="C491" s="76" t="s">
        <v>648</v>
      </c>
      <c r="D491" s="31">
        <v>1</v>
      </c>
      <c r="E491" s="31"/>
      <c r="F491" s="31">
        <v>1</v>
      </c>
      <c r="G491" s="31"/>
      <c r="H491" s="118"/>
      <c r="I491" s="67"/>
      <c r="J491" s="67">
        <v>1</v>
      </c>
      <c r="K491" s="67"/>
      <c r="L491" s="67"/>
      <c r="M491" s="67">
        <v>1</v>
      </c>
      <c r="N491" s="67"/>
      <c r="O491" s="67"/>
      <c r="P491" s="89">
        <v>20607</v>
      </c>
      <c r="Q491" s="89">
        <v>20971</v>
      </c>
      <c r="R491" s="31">
        <f t="shared" si="16"/>
        <v>1</v>
      </c>
      <c r="S491" s="31" t="s">
        <v>642</v>
      </c>
      <c r="T491" s="34"/>
    </row>
    <row r="492" spans="1:20" s="137" customFormat="1" ht="21">
      <c r="A492" s="56">
        <v>470</v>
      </c>
      <c r="B492" s="56" t="s">
        <v>640</v>
      </c>
      <c r="C492" s="78" t="s">
        <v>1177</v>
      </c>
      <c r="D492" s="56">
        <v>1</v>
      </c>
      <c r="E492" s="56"/>
      <c r="F492" s="56">
        <v>1</v>
      </c>
      <c r="G492" s="56"/>
      <c r="H492" s="125"/>
      <c r="I492" s="146"/>
      <c r="J492" s="146">
        <v>0</v>
      </c>
      <c r="K492" s="146"/>
      <c r="L492" s="146"/>
      <c r="M492" s="146">
        <v>0</v>
      </c>
      <c r="N492" s="146"/>
      <c r="O492" s="146"/>
      <c r="P492" s="104">
        <v>20607</v>
      </c>
      <c r="Q492" s="104">
        <v>20758</v>
      </c>
      <c r="R492" s="56">
        <f t="shared" si="16"/>
        <v>0</v>
      </c>
      <c r="S492" s="56" t="s">
        <v>650</v>
      </c>
      <c r="T492" s="109"/>
    </row>
    <row r="493" spans="1:20" ht="21">
      <c r="A493" s="31">
        <v>471</v>
      </c>
      <c r="B493" s="31" t="s">
        <v>640</v>
      </c>
      <c r="C493" s="78" t="s">
        <v>651</v>
      </c>
      <c r="D493" s="31">
        <v>1</v>
      </c>
      <c r="E493" s="31"/>
      <c r="F493" s="31">
        <v>1</v>
      </c>
      <c r="G493" s="31"/>
      <c r="H493" s="118"/>
      <c r="I493" s="67"/>
      <c r="J493" s="67">
        <v>1</v>
      </c>
      <c r="K493" s="67"/>
      <c r="L493" s="67"/>
      <c r="M493" s="67">
        <v>1</v>
      </c>
      <c r="N493" s="67"/>
      <c r="O493" s="67"/>
      <c r="P493" s="89">
        <v>20607</v>
      </c>
      <c r="Q493" s="89">
        <v>20971</v>
      </c>
      <c r="R493" s="31">
        <f t="shared" si="16"/>
        <v>1</v>
      </c>
      <c r="S493" s="31" t="s">
        <v>642</v>
      </c>
      <c r="T493" s="34"/>
    </row>
    <row r="494" spans="1:20" ht="21">
      <c r="A494" s="31">
        <v>472</v>
      </c>
      <c r="B494" s="31" t="s">
        <v>640</v>
      </c>
      <c r="C494" s="78" t="s">
        <v>652</v>
      </c>
      <c r="D494" s="31">
        <v>1</v>
      </c>
      <c r="E494" s="31"/>
      <c r="F494" s="31">
        <v>1</v>
      </c>
      <c r="G494" s="31"/>
      <c r="H494" s="118"/>
      <c r="I494" s="67"/>
      <c r="J494" s="67">
        <v>1</v>
      </c>
      <c r="K494" s="67"/>
      <c r="L494" s="67"/>
      <c r="M494" s="67">
        <v>1</v>
      </c>
      <c r="N494" s="67"/>
      <c r="O494" s="67"/>
      <c r="P494" s="89">
        <v>20607</v>
      </c>
      <c r="Q494" s="89">
        <v>20971</v>
      </c>
      <c r="R494" s="31">
        <f t="shared" si="16"/>
        <v>1</v>
      </c>
      <c r="S494" s="31" t="s">
        <v>642</v>
      </c>
      <c r="T494" s="34"/>
    </row>
    <row r="495" spans="1:20" ht="21">
      <c r="A495" s="31">
        <v>473</v>
      </c>
      <c r="B495" s="31" t="s">
        <v>640</v>
      </c>
      <c r="C495" s="78" t="s">
        <v>653</v>
      </c>
      <c r="D495" s="31">
        <v>1</v>
      </c>
      <c r="E495" s="31"/>
      <c r="F495" s="31">
        <v>1</v>
      </c>
      <c r="G495" s="31"/>
      <c r="H495" s="118"/>
      <c r="I495" s="67"/>
      <c r="J495" s="67">
        <v>1</v>
      </c>
      <c r="K495" s="67"/>
      <c r="L495" s="67"/>
      <c r="M495" s="67">
        <v>1</v>
      </c>
      <c r="N495" s="67"/>
      <c r="O495" s="67"/>
      <c r="P495" s="89">
        <v>20607</v>
      </c>
      <c r="Q495" s="89">
        <v>20971</v>
      </c>
      <c r="R495" s="31">
        <f t="shared" si="16"/>
        <v>1</v>
      </c>
      <c r="S495" s="31" t="s">
        <v>642</v>
      </c>
      <c r="T495" s="34"/>
    </row>
    <row r="496" spans="1:20" s="137" customFormat="1" ht="21">
      <c r="A496" s="56">
        <v>474</v>
      </c>
      <c r="B496" s="56" t="s">
        <v>640</v>
      </c>
      <c r="C496" s="79" t="s">
        <v>1173</v>
      </c>
      <c r="D496" s="56">
        <v>1</v>
      </c>
      <c r="E496" s="56"/>
      <c r="F496" s="56">
        <v>1</v>
      </c>
      <c r="G496" s="56"/>
      <c r="H496" s="125"/>
      <c r="I496" s="146"/>
      <c r="J496" s="146"/>
      <c r="K496" s="146">
        <v>1</v>
      </c>
      <c r="L496" s="146"/>
      <c r="M496" s="146">
        <v>1</v>
      </c>
      <c r="N496" s="146"/>
      <c r="O496" s="146"/>
      <c r="P496" s="104">
        <v>20607</v>
      </c>
      <c r="Q496" s="104">
        <v>20971</v>
      </c>
      <c r="R496" s="56">
        <f t="shared" si="16"/>
        <v>1</v>
      </c>
      <c r="S496" s="56" t="s">
        <v>642</v>
      </c>
      <c r="T496" s="109"/>
    </row>
    <row r="497" spans="1:20" ht="21">
      <c r="A497" s="31">
        <v>475</v>
      </c>
      <c r="B497" s="31" t="s">
        <v>640</v>
      </c>
      <c r="C497" s="79" t="s">
        <v>655</v>
      </c>
      <c r="D497" s="31">
        <v>1</v>
      </c>
      <c r="E497" s="31"/>
      <c r="F497" s="31">
        <v>1</v>
      </c>
      <c r="G497" s="31"/>
      <c r="H497" s="118"/>
      <c r="I497" s="67"/>
      <c r="J497" s="67">
        <v>1</v>
      </c>
      <c r="K497" s="67"/>
      <c r="L497" s="67"/>
      <c r="M497" s="67">
        <v>1</v>
      </c>
      <c r="N497" s="67"/>
      <c r="O497" s="67"/>
      <c r="P497" s="89">
        <v>20607</v>
      </c>
      <c r="Q497" s="89">
        <v>20971</v>
      </c>
      <c r="R497" s="31">
        <f t="shared" si="16"/>
        <v>1</v>
      </c>
      <c r="S497" s="31" t="s">
        <v>642</v>
      </c>
      <c r="T497" s="34"/>
    </row>
    <row r="498" spans="1:20" ht="21">
      <c r="A498" s="31">
        <v>476</v>
      </c>
      <c r="B498" s="31" t="s">
        <v>640</v>
      </c>
      <c r="C498" s="76" t="s">
        <v>656</v>
      </c>
      <c r="D498" s="31">
        <v>1</v>
      </c>
      <c r="E498" s="31"/>
      <c r="F498" s="31">
        <v>1</v>
      </c>
      <c r="G498" s="31"/>
      <c r="H498" s="118"/>
      <c r="I498" s="67"/>
      <c r="J498" s="67">
        <v>1</v>
      </c>
      <c r="K498" s="67"/>
      <c r="L498" s="67">
        <v>1</v>
      </c>
      <c r="M498" s="67"/>
      <c r="N498" s="67"/>
      <c r="O498" s="67"/>
      <c r="P498" s="89">
        <v>20607</v>
      </c>
      <c r="Q498" s="89">
        <v>20971</v>
      </c>
      <c r="R498" s="31">
        <f t="shared" si="16"/>
        <v>1</v>
      </c>
      <c r="S498" s="31" t="s">
        <v>642</v>
      </c>
      <c r="T498" s="34"/>
    </row>
    <row r="499" spans="1:20" ht="21">
      <c r="A499" s="31">
        <v>477</v>
      </c>
      <c r="B499" s="31" t="s">
        <v>640</v>
      </c>
      <c r="C499" s="74" t="s">
        <v>657</v>
      </c>
      <c r="D499" s="31">
        <v>1</v>
      </c>
      <c r="E499" s="31"/>
      <c r="F499" s="31">
        <v>1</v>
      </c>
      <c r="G499" s="31"/>
      <c r="H499" s="118"/>
      <c r="I499" s="67"/>
      <c r="J499" s="67">
        <v>1</v>
      </c>
      <c r="K499" s="67"/>
      <c r="L499" s="67">
        <v>1</v>
      </c>
      <c r="M499" s="67"/>
      <c r="N499" s="67"/>
      <c r="O499" s="67"/>
      <c r="P499" s="89">
        <v>20607</v>
      </c>
      <c r="Q499" s="89">
        <v>20971</v>
      </c>
      <c r="R499" s="31">
        <f t="shared" si="16"/>
        <v>1</v>
      </c>
      <c r="S499" s="31" t="s">
        <v>642</v>
      </c>
      <c r="T499" s="34"/>
    </row>
    <row r="500" spans="1:20" ht="21">
      <c r="A500" s="31">
        <v>478</v>
      </c>
      <c r="B500" s="31" t="s">
        <v>640</v>
      </c>
      <c r="C500" s="78" t="s">
        <v>658</v>
      </c>
      <c r="D500" s="31">
        <v>1</v>
      </c>
      <c r="E500" s="31"/>
      <c r="F500" s="31">
        <v>1</v>
      </c>
      <c r="G500" s="31"/>
      <c r="H500" s="118"/>
      <c r="I500" s="67"/>
      <c r="J500" s="67">
        <v>1</v>
      </c>
      <c r="K500" s="67"/>
      <c r="L500" s="67">
        <v>1</v>
      </c>
      <c r="M500" s="67"/>
      <c r="N500" s="67"/>
      <c r="O500" s="67"/>
      <c r="P500" s="89">
        <v>20607</v>
      </c>
      <c r="Q500" s="89">
        <v>20971</v>
      </c>
      <c r="R500" s="31">
        <f t="shared" si="16"/>
        <v>1</v>
      </c>
      <c r="S500" s="31" t="s">
        <v>642</v>
      </c>
      <c r="T500" s="34"/>
    </row>
    <row r="501" spans="1:20" ht="21">
      <c r="A501" s="31">
        <v>479</v>
      </c>
      <c r="B501" s="31" t="s">
        <v>640</v>
      </c>
      <c r="C501" s="78" t="s">
        <v>659</v>
      </c>
      <c r="D501" s="31">
        <v>1</v>
      </c>
      <c r="E501" s="31"/>
      <c r="F501" s="31">
        <v>1</v>
      </c>
      <c r="G501" s="31"/>
      <c r="H501" s="118"/>
      <c r="I501" s="67"/>
      <c r="J501" s="67">
        <v>1</v>
      </c>
      <c r="K501" s="67"/>
      <c r="L501" s="67">
        <v>1</v>
      </c>
      <c r="M501" s="67"/>
      <c r="N501" s="67"/>
      <c r="O501" s="67"/>
      <c r="P501" s="89">
        <v>20607</v>
      </c>
      <c r="Q501" s="89">
        <v>20971</v>
      </c>
      <c r="R501" s="31">
        <f t="shared" si="16"/>
        <v>1</v>
      </c>
      <c r="S501" s="31" t="s">
        <v>642</v>
      </c>
      <c r="T501" s="34"/>
    </row>
    <row r="502" spans="1:20" ht="21">
      <c r="A502" s="31">
        <v>480</v>
      </c>
      <c r="B502" s="31" t="s">
        <v>640</v>
      </c>
      <c r="C502" s="80" t="s">
        <v>660</v>
      </c>
      <c r="D502" s="31">
        <v>1</v>
      </c>
      <c r="E502" s="31"/>
      <c r="F502" s="31">
        <v>1</v>
      </c>
      <c r="G502" s="31"/>
      <c r="H502" s="118"/>
      <c r="I502" s="67"/>
      <c r="J502" s="67">
        <v>1</v>
      </c>
      <c r="K502" s="67"/>
      <c r="L502" s="67">
        <v>1</v>
      </c>
      <c r="M502" s="67"/>
      <c r="N502" s="67"/>
      <c r="O502" s="67"/>
      <c r="P502" s="89">
        <v>20607</v>
      </c>
      <c r="Q502" s="89">
        <v>20971</v>
      </c>
      <c r="R502" s="31">
        <f t="shared" si="16"/>
        <v>1</v>
      </c>
      <c r="S502" s="31" t="s">
        <v>642</v>
      </c>
      <c r="T502" s="34"/>
    </row>
    <row r="503" spans="1:20" ht="21">
      <c r="A503" s="31">
        <v>481</v>
      </c>
      <c r="B503" s="31" t="s">
        <v>640</v>
      </c>
      <c r="C503" s="81" t="s">
        <v>661</v>
      </c>
      <c r="D503" s="31">
        <v>1</v>
      </c>
      <c r="E503" s="31"/>
      <c r="F503" s="31">
        <v>1</v>
      </c>
      <c r="G503" s="31"/>
      <c r="H503" s="118"/>
      <c r="I503" s="67"/>
      <c r="J503" s="67">
        <v>1</v>
      </c>
      <c r="K503" s="67"/>
      <c r="L503" s="67">
        <v>1</v>
      </c>
      <c r="M503" s="67"/>
      <c r="N503" s="67"/>
      <c r="O503" s="67"/>
      <c r="P503" s="89">
        <v>20607</v>
      </c>
      <c r="Q503" s="89">
        <v>20971</v>
      </c>
      <c r="R503" s="31">
        <f t="shared" si="16"/>
        <v>1</v>
      </c>
      <c r="S503" s="31" t="s">
        <v>642</v>
      </c>
      <c r="T503" s="34"/>
    </row>
    <row r="504" spans="1:20" ht="21">
      <c r="A504" s="31">
        <v>482</v>
      </c>
      <c r="B504" s="31" t="s">
        <v>640</v>
      </c>
      <c r="C504" s="81" t="s">
        <v>662</v>
      </c>
      <c r="D504" s="31">
        <v>1</v>
      </c>
      <c r="E504" s="31"/>
      <c r="F504" s="31">
        <v>1</v>
      </c>
      <c r="G504" s="31"/>
      <c r="H504" s="118"/>
      <c r="I504" s="67"/>
      <c r="J504" s="67">
        <v>1</v>
      </c>
      <c r="K504" s="67"/>
      <c r="L504" s="67">
        <v>1</v>
      </c>
      <c r="M504" s="67"/>
      <c r="N504" s="67"/>
      <c r="O504" s="67"/>
      <c r="P504" s="89">
        <v>20607</v>
      </c>
      <c r="Q504" s="89">
        <v>20971</v>
      </c>
      <c r="R504" s="31">
        <f t="shared" si="16"/>
        <v>1</v>
      </c>
      <c r="S504" s="31" t="s">
        <v>642</v>
      </c>
      <c r="T504" s="34"/>
    </row>
    <row r="505" spans="1:20" ht="21">
      <c r="A505" s="31">
        <v>483</v>
      </c>
      <c r="B505" s="31" t="s">
        <v>640</v>
      </c>
      <c r="C505" s="81" t="s">
        <v>663</v>
      </c>
      <c r="D505" s="31">
        <v>1</v>
      </c>
      <c r="E505" s="31"/>
      <c r="F505" s="31">
        <v>1</v>
      </c>
      <c r="G505" s="31"/>
      <c r="H505" s="118"/>
      <c r="I505" s="67"/>
      <c r="J505" s="67">
        <v>1</v>
      </c>
      <c r="K505" s="67"/>
      <c r="L505" s="67">
        <v>1</v>
      </c>
      <c r="M505" s="67"/>
      <c r="N505" s="67"/>
      <c r="O505" s="67"/>
      <c r="P505" s="89">
        <v>20607</v>
      </c>
      <c r="Q505" s="89">
        <v>20971</v>
      </c>
      <c r="R505" s="31">
        <f t="shared" si="16"/>
        <v>1</v>
      </c>
      <c r="S505" s="31" t="s">
        <v>642</v>
      </c>
      <c r="T505" s="34"/>
    </row>
    <row r="506" spans="1:20" ht="21">
      <c r="A506" s="31">
        <v>484</v>
      </c>
      <c r="B506" s="31" t="s">
        <v>640</v>
      </c>
      <c r="C506" s="81" t="s">
        <v>664</v>
      </c>
      <c r="D506" s="31">
        <v>1</v>
      </c>
      <c r="E506" s="31"/>
      <c r="F506" s="31"/>
      <c r="G506" s="31">
        <v>1</v>
      </c>
      <c r="H506" s="118"/>
      <c r="I506" s="67"/>
      <c r="J506" s="67">
        <v>1</v>
      </c>
      <c r="K506" s="67"/>
      <c r="L506" s="67">
        <v>1</v>
      </c>
      <c r="M506" s="67"/>
      <c r="N506" s="67"/>
      <c r="O506" s="67"/>
      <c r="P506" s="89">
        <v>20607</v>
      </c>
      <c r="Q506" s="89">
        <v>20971</v>
      </c>
      <c r="R506" s="31">
        <f t="shared" si="16"/>
        <v>1</v>
      </c>
      <c r="S506" s="31" t="s">
        <v>642</v>
      </c>
      <c r="T506" s="34"/>
    </row>
    <row r="507" spans="1:20" ht="21">
      <c r="A507" s="31">
        <v>485</v>
      </c>
      <c r="B507" s="31" t="s">
        <v>640</v>
      </c>
      <c r="C507" s="81" t="s">
        <v>665</v>
      </c>
      <c r="D507" s="31">
        <v>1</v>
      </c>
      <c r="E507" s="31"/>
      <c r="F507" s="31"/>
      <c r="G507" s="31">
        <v>1</v>
      </c>
      <c r="H507" s="118"/>
      <c r="I507" s="67"/>
      <c r="J507" s="67">
        <v>1</v>
      </c>
      <c r="K507" s="67"/>
      <c r="L507" s="67">
        <v>1</v>
      </c>
      <c r="M507" s="67"/>
      <c r="N507" s="67"/>
      <c r="O507" s="67"/>
      <c r="P507" s="89">
        <v>20607</v>
      </c>
      <c r="Q507" s="89">
        <v>20971</v>
      </c>
      <c r="R507" s="31">
        <f t="shared" si="16"/>
        <v>1</v>
      </c>
      <c r="S507" s="31" t="s">
        <v>642</v>
      </c>
      <c r="T507" s="34"/>
    </row>
    <row r="508" spans="1:20" ht="21">
      <c r="A508" s="31">
        <v>486</v>
      </c>
      <c r="B508" s="31" t="s">
        <v>640</v>
      </c>
      <c r="C508" s="78" t="s">
        <v>666</v>
      </c>
      <c r="D508" s="31">
        <v>1</v>
      </c>
      <c r="E508" s="31"/>
      <c r="F508" s="31">
        <v>1</v>
      </c>
      <c r="G508" s="31"/>
      <c r="H508" s="31">
        <v>1</v>
      </c>
      <c r="I508" s="67"/>
      <c r="J508" s="67">
        <v>1</v>
      </c>
      <c r="K508" s="67"/>
      <c r="L508" s="67">
        <v>1</v>
      </c>
      <c r="M508" s="67"/>
      <c r="N508" s="67"/>
      <c r="O508" s="67"/>
      <c r="P508" s="89">
        <v>20607</v>
      </c>
      <c r="Q508" s="89">
        <v>20971</v>
      </c>
      <c r="R508" s="31">
        <f t="shared" si="16"/>
        <v>1</v>
      </c>
      <c r="S508" s="31" t="s">
        <v>642</v>
      </c>
      <c r="T508" s="34"/>
    </row>
    <row r="509" spans="1:20" ht="21">
      <c r="A509" s="31">
        <v>487</v>
      </c>
      <c r="B509" s="31" t="s">
        <v>640</v>
      </c>
      <c r="C509" s="74" t="s">
        <v>667</v>
      </c>
      <c r="D509" s="31">
        <v>1</v>
      </c>
      <c r="E509" s="31"/>
      <c r="F509" s="31">
        <v>1</v>
      </c>
      <c r="G509" s="31"/>
      <c r="H509" s="31">
        <v>1</v>
      </c>
      <c r="I509" s="67"/>
      <c r="J509" s="67">
        <v>1</v>
      </c>
      <c r="K509" s="67"/>
      <c r="L509" s="67">
        <v>1</v>
      </c>
      <c r="M509" s="67"/>
      <c r="N509" s="67"/>
      <c r="O509" s="67"/>
      <c r="P509" s="89">
        <v>20607</v>
      </c>
      <c r="Q509" s="89">
        <v>20971</v>
      </c>
      <c r="R509" s="31">
        <f t="shared" si="16"/>
        <v>1</v>
      </c>
      <c r="S509" s="31" t="s">
        <v>642</v>
      </c>
      <c r="T509" s="34"/>
    </row>
    <row r="510" spans="1:20" ht="21">
      <c r="A510" s="31">
        <v>488</v>
      </c>
      <c r="B510" s="31" t="s">
        <v>640</v>
      </c>
      <c r="C510" s="75" t="s">
        <v>668</v>
      </c>
      <c r="D510" s="31">
        <v>1</v>
      </c>
      <c r="E510" s="31"/>
      <c r="F510" s="31">
        <v>1</v>
      </c>
      <c r="G510" s="56"/>
      <c r="H510" s="125"/>
      <c r="I510" s="146"/>
      <c r="J510" s="146"/>
      <c r="K510" s="146">
        <v>0.5</v>
      </c>
      <c r="L510" s="146">
        <v>0.5</v>
      </c>
      <c r="M510" s="146"/>
      <c r="N510" s="146"/>
      <c r="O510" s="146"/>
      <c r="P510" s="104">
        <v>20703</v>
      </c>
      <c r="Q510" s="104">
        <v>20971</v>
      </c>
      <c r="R510" s="31">
        <f t="shared" si="16"/>
        <v>0.5</v>
      </c>
      <c r="S510" s="56" t="s">
        <v>669</v>
      </c>
      <c r="T510" s="34"/>
    </row>
    <row r="511" spans="1:19" s="137" customFormat="1" ht="21">
      <c r="A511" s="31">
        <v>489</v>
      </c>
      <c r="B511" s="56" t="s">
        <v>640</v>
      </c>
      <c r="C511" s="79" t="s">
        <v>670</v>
      </c>
      <c r="D511" s="56">
        <v>1</v>
      </c>
      <c r="E511" s="56"/>
      <c r="F511" s="56"/>
      <c r="G511" s="56">
        <v>1</v>
      </c>
      <c r="H511" s="125"/>
      <c r="I511" s="146"/>
      <c r="J511" s="146">
        <v>1</v>
      </c>
      <c r="K511" s="146"/>
      <c r="L511" s="146">
        <v>1</v>
      </c>
      <c r="M511" s="146"/>
      <c r="N511" s="146"/>
      <c r="O511" s="146"/>
      <c r="P511" s="158">
        <v>20607</v>
      </c>
      <c r="Q511" s="158">
        <v>20971</v>
      </c>
      <c r="R511" s="31">
        <f t="shared" si="16"/>
        <v>1</v>
      </c>
      <c r="S511" s="109" t="s">
        <v>671</v>
      </c>
    </row>
    <row r="512" spans="1:20" ht="21">
      <c r="A512" s="31">
        <v>490</v>
      </c>
      <c r="B512" s="31" t="s">
        <v>640</v>
      </c>
      <c r="C512" s="74" t="s">
        <v>672</v>
      </c>
      <c r="D512" s="31">
        <v>1</v>
      </c>
      <c r="E512" s="31"/>
      <c r="F512" s="31">
        <v>1</v>
      </c>
      <c r="G512" s="31"/>
      <c r="H512" s="118"/>
      <c r="I512" s="67"/>
      <c r="J512" s="67">
        <v>1</v>
      </c>
      <c r="K512" s="67"/>
      <c r="L512" s="67">
        <v>1</v>
      </c>
      <c r="M512" s="67"/>
      <c r="N512" s="67"/>
      <c r="O512" s="67"/>
      <c r="P512" s="89">
        <v>20607</v>
      </c>
      <c r="Q512" s="89">
        <v>20971</v>
      </c>
      <c r="R512" s="31">
        <f t="shared" si="16"/>
        <v>1</v>
      </c>
      <c r="S512" s="31" t="s">
        <v>642</v>
      </c>
      <c r="T512" s="34"/>
    </row>
    <row r="513" spans="1:20" ht="21">
      <c r="A513" s="31">
        <v>491</v>
      </c>
      <c r="B513" s="31" t="s">
        <v>640</v>
      </c>
      <c r="C513" s="82" t="s">
        <v>673</v>
      </c>
      <c r="D513" s="31">
        <v>1</v>
      </c>
      <c r="E513" s="31"/>
      <c r="F513" s="31">
        <v>1</v>
      </c>
      <c r="G513" s="31"/>
      <c r="H513" s="118"/>
      <c r="I513" s="67"/>
      <c r="J513" s="67"/>
      <c r="K513" s="67">
        <v>1</v>
      </c>
      <c r="L513" s="67">
        <v>1</v>
      </c>
      <c r="M513" s="67"/>
      <c r="N513" s="67"/>
      <c r="O513" s="67"/>
      <c r="P513" s="89">
        <v>20607</v>
      </c>
      <c r="Q513" s="89">
        <v>20971</v>
      </c>
      <c r="R513" s="31">
        <f t="shared" si="16"/>
        <v>1</v>
      </c>
      <c r="S513" s="31" t="s">
        <v>642</v>
      </c>
      <c r="T513" s="34"/>
    </row>
    <row r="514" spans="1:20" ht="21">
      <c r="A514" s="31">
        <v>492</v>
      </c>
      <c r="B514" s="31" t="s">
        <v>640</v>
      </c>
      <c r="C514" s="78" t="s">
        <v>674</v>
      </c>
      <c r="D514" s="31">
        <v>1</v>
      </c>
      <c r="E514" s="31"/>
      <c r="F514" s="31">
        <v>1</v>
      </c>
      <c r="G514" s="31"/>
      <c r="H514" s="118"/>
      <c r="I514" s="67"/>
      <c r="J514" s="67"/>
      <c r="K514" s="67">
        <v>1</v>
      </c>
      <c r="L514" s="67">
        <v>1</v>
      </c>
      <c r="M514" s="67"/>
      <c r="N514" s="67"/>
      <c r="O514" s="67"/>
      <c r="P514" s="89">
        <v>20607</v>
      </c>
      <c r="Q514" s="89">
        <v>20971</v>
      </c>
      <c r="R514" s="31">
        <f t="shared" si="16"/>
        <v>1</v>
      </c>
      <c r="S514" s="31" t="s">
        <v>642</v>
      </c>
      <c r="T514" s="34"/>
    </row>
    <row r="515" spans="1:20" ht="21">
      <c r="A515" s="31">
        <v>493</v>
      </c>
      <c r="B515" s="31" t="s">
        <v>640</v>
      </c>
      <c r="C515" s="76" t="s">
        <v>675</v>
      </c>
      <c r="D515" s="31">
        <v>1</v>
      </c>
      <c r="E515" s="31"/>
      <c r="F515" s="31">
        <v>1</v>
      </c>
      <c r="G515" s="31"/>
      <c r="H515" s="118"/>
      <c r="I515" s="67"/>
      <c r="J515" s="67"/>
      <c r="K515" s="67">
        <v>1</v>
      </c>
      <c r="L515" s="67">
        <v>1</v>
      </c>
      <c r="M515" s="67"/>
      <c r="N515" s="67"/>
      <c r="O515" s="67"/>
      <c r="P515" s="89">
        <v>20607</v>
      </c>
      <c r="Q515" s="89">
        <v>20971</v>
      </c>
      <c r="R515" s="31">
        <f t="shared" si="16"/>
        <v>1</v>
      </c>
      <c r="S515" s="31" t="s">
        <v>642</v>
      </c>
      <c r="T515" s="34"/>
    </row>
    <row r="516" spans="1:20" ht="21">
      <c r="A516" s="31">
        <v>494</v>
      </c>
      <c r="B516" s="31" t="s">
        <v>640</v>
      </c>
      <c r="C516" s="74" t="s">
        <v>676</v>
      </c>
      <c r="D516" s="31">
        <v>1</v>
      </c>
      <c r="E516" s="31"/>
      <c r="F516" s="31">
        <v>1</v>
      </c>
      <c r="G516" s="31"/>
      <c r="H516" s="118"/>
      <c r="I516" s="67"/>
      <c r="J516" s="67"/>
      <c r="K516" s="67">
        <v>1</v>
      </c>
      <c r="L516" s="67">
        <v>1</v>
      </c>
      <c r="M516" s="67"/>
      <c r="N516" s="67"/>
      <c r="O516" s="67"/>
      <c r="P516" s="103">
        <v>20607</v>
      </c>
      <c r="Q516" s="89">
        <v>20971</v>
      </c>
      <c r="R516" s="31">
        <f t="shared" si="16"/>
        <v>1</v>
      </c>
      <c r="S516" s="31" t="s">
        <v>642</v>
      </c>
      <c r="T516" s="34"/>
    </row>
    <row r="517" spans="1:20" ht="21">
      <c r="A517" s="31">
        <v>495</v>
      </c>
      <c r="B517" s="31" t="s">
        <v>640</v>
      </c>
      <c r="C517" s="74" t="s">
        <v>677</v>
      </c>
      <c r="D517" s="31">
        <v>1</v>
      </c>
      <c r="E517" s="31"/>
      <c r="F517" s="31">
        <v>1</v>
      </c>
      <c r="G517" s="31"/>
      <c r="H517" s="118"/>
      <c r="I517" s="67"/>
      <c r="J517" s="67"/>
      <c r="K517" s="67">
        <v>1</v>
      </c>
      <c r="L517" s="67">
        <v>1</v>
      </c>
      <c r="M517" s="67"/>
      <c r="N517" s="67"/>
      <c r="O517" s="67"/>
      <c r="P517" s="89">
        <v>20607</v>
      </c>
      <c r="Q517" s="89">
        <v>20971</v>
      </c>
      <c r="R517" s="31">
        <f t="shared" si="16"/>
        <v>1</v>
      </c>
      <c r="S517" s="31" t="s">
        <v>642</v>
      </c>
      <c r="T517" s="34"/>
    </row>
    <row r="518" spans="1:20" ht="21">
      <c r="A518" s="31">
        <v>496</v>
      </c>
      <c r="B518" s="31" t="s">
        <v>640</v>
      </c>
      <c r="C518" s="77" t="s">
        <v>678</v>
      </c>
      <c r="D518" s="31">
        <v>1</v>
      </c>
      <c r="E518" s="31"/>
      <c r="F518" s="31">
        <v>1</v>
      </c>
      <c r="G518" s="31"/>
      <c r="H518" s="118"/>
      <c r="I518" s="67"/>
      <c r="J518" s="67"/>
      <c r="K518" s="67">
        <v>1</v>
      </c>
      <c r="L518" s="67"/>
      <c r="M518" s="67">
        <v>1</v>
      </c>
      <c r="N518" s="67"/>
      <c r="O518" s="67"/>
      <c r="P518" s="89">
        <v>20607</v>
      </c>
      <c r="Q518" s="89">
        <v>20971</v>
      </c>
      <c r="R518" s="31">
        <f t="shared" si="16"/>
        <v>1</v>
      </c>
      <c r="S518" s="31" t="s">
        <v>642</v>
      </c>
      <c r="T518" s="34"/>
    </row>
    <row r="519" spans="1:20" ht="21">
      <c r="A519" s="31">
        <v>497</v>
      </c>
      <c r="B519" s="31" t="s">
        <v>640</v>
      </c>
      <c r="C519" s="76" t="s">
        <v>679</v>
      </c>
      <c r="D519" s="31">
        <v>1</v>
      </c>
      <c r="E519" s="31"/>
      <c r="F519" s="31">
        <v>1</v>
      </c>
      <c r="G519" s="31"/>
      <c r="H519" s="118"/>
      <c r="I519" s="67"/>
      <c r="J519" s="67"/>
      <c r="K519" s="67">
        <v>1</v>
      </c>
      <c r="L519" s="67"/>
      <c r="M519" s="67">
        <v>1</v>
      </c>
      <c r="N519" s="67"/>
      <c r="O519" s="67"/>
      <c r="P519" s="89">
        <v>20607</v>
      </c>
      <c r="Q519" s="89">
        <v>20971</v>
      </c>
      <c r="R519" s="31">
        <f t="shared" si="16"/>
        <v>1</v>
      </c>
      <c r="S519" s="31" t="s">
        <v>642</v>
      </c>
      <c r="T519" s="34"/>
    </row>
    <row r="520" spans="1:20" ht="21">
      <c r="A520" s="31">
        <v>498</v>
      </c>
      <c r="B520" s="31" t="s">
        <v>640</v>
      </c>
      <c r="C520" s="78" t="s">
        <v>680</v>
      </c>
      <c r="D520" s="31">
        <v>1</v>
      </c>
      <c r="E520" s="31"/>
      <c r="F520" s="31">
        <v>1</v>
      </c>
      <c r="G520" s="31"/>
      <c r="H520" s="118"/>
      <c r="I520" s="67"/>
      <c r="J520" s="67">
        <v>1</v>
      </c>
      <c r="K520" s="67"/>
      <c r="L520" s="67"/>
      <c r="M520" s="67"/>
      <c r="N520" s="67">
        <v>1</v>
      </c>
      <c r="O520" s="67"/>
      <c r="P520" s="89">
        <v>20607</v>
      </c>
      <c r="Q520" s="89">
        <v>20971</v>
      </c>
      <c r="R520" s="31">
        <f t="shared" si="16"/>
        <v>1</v>
      </c>
      <c r="S520" s="31" t="s">
        <v>642</v>
      </c>
      <c r="T520" s="34"/>
    </row>
    <row r="521" spans="1:20" ht="21">
      <c r="A521" s="31">
        <v>499</v>
      </c>
      <c r="B521" s="31" t="s">
        <v>681</v>
      </c>
      <c r="C521" s="75" t="s">
        <v>682</v>
      </c>
      <c r="D521" s="31">
        <v>1</v>
      </c>
      <c r="E521" s="31"/>
      <c r="F521" s="31">
        <v>1</v>
      </c>
      <c r="G521" s="31"/>
      <c r="H521" s="118"/>
      <c r="I521" s="67"/>
      <c r="J521" s="67">
        <v>1</v>
      </c>
      <c r="K521" s="67"/>
      <c r="L521" s="67">
        <v>1</v>
      </c>
      <c r="M521" s="67"/>
      <c r="N521" s="67"/>
      <c r="O521" s="67"/>
      <c r="P521" s="89">
        <v>20607</v>
      </c>
      <c r="Q521" s="89">
        <v>20971</v>
      </c>
      <c r="R521" s="31">
        <f t="shared" si="16"/>
        <v>1</v>
      </c>
      <c r="S521" s="31" t="s">
        <v>642</v>
      </c>
      <c r="T521" s="34"/>
    </row>
    <row r="522" spans="1:20" ht="21">
      <c r="A522" s="31">
        <v>500</v>
      </c>
      <c r="B522" s="31" t="s">
        <v>681</v>
      </c>
      <c r="C522" s="74" t="s">
        <v>683</v>
      </c>
      <c r="D522" s="31">
        <v>1</v>
      </c>
      <c r="E522" s="31"/>
      <c r="F522" s="31">
        <v>1</v>
      </c>
      <c r="G522" s="31"/>
      <c r="H522" s="118"/>
      <c r="I522" s="67"/>
      <c r="J522" s="67">
        <v>1</v>
      </c>
      <c r="K522" s="67"/>
      <c r="L522" s="67">
        <v>1</v>
      </c>
      <c r="M522" s="67"/>
      <c r="N522" s="67"/>
      <c r="O522" s="67"/>
      <c r="P522" s="89">
        <v>20607</v>
      </c>
      <c r="Q522" s="89">
        <v>20971</v>
      </c>
      <c r="R522" s="31">
        <f t="shared" si="16"/>
        <v>1</v>
      </c>
      <c r="S522" s="31" t="s">
        <v>642</v>
      </c>
      <c r="T522" s="34"/>
    </row>
    <row r="523" spans="1:20" ht="21">
      <c r="A523" s="31">
        <v>501</v>
      </c>
      <c r="B523" s="31" t="s">
        <v>681</v>
      </c>
      <c r="C523" s="81" t="s">
        <v>684</v>
      </c>
      <c r="D523" s="31">
        <v>1</v>
      </c>
      <c r="E523" s="31"/>
      <c r="F523" s="31">
        <v>1</v>
      </c>
      <c r="G523" s="31"/>
      <c r="H523" s="118"/>
      <c r="I523" s="67"/>
      <c r="J523" s="67">
        <v>1</v>
      </c>
      <c r="K523" s="67"/>
      <c r="L523" s="67">
        <v>1</v>
      </c>
      <c r="M523" s="67"/>
      <c r="N523" s="67"/>
      <c r="O523" s="67"/>
      <c r="P523" s="89">
        <v>20607</v>
      </c>
      <c r="Q523" s="89">
        <v>20971</v>
      </c>
      <c r="R523" s="31">
        <f t="shared" si="16"/>
        <v>1</v>
      </c>
      <c r="S523" s="31" t="s">
        <v>642</v>
      </c>
      <c r="T523" s="34"/>
    </row>
    <row r="524" spans="1:20" ht="21">
      <c r="A524" s="31">
        <v>502</v>
      </c>
      <c r="B524" s="31" t="s">
        <v>681</v>
      </c>
      <c r="C524" s="81" t="s">
        <v>685</v>
      </c>
      <c r="D524" s="31">
        <v>1</v>
      </c>
      <c r="E524" s="31"/>
      <c r="F524" s="31">
        <v>1</v>
      </c>
      <c r="G524" s="31"/>
      <c r="H524" s="118"/>
      <c r="I524" s="67"/>
      <c r="J524" s="67">
        <v>1</v>
      </c>
      <c r="K524" s="67"/>
      <c r="L524" s="67">
        <v>1</v>
      </c>
      <c r="M524" s="67"/>
      <c r="N524" s="67"/>
      <c r="O524" s="67"/>
      <c r="P524" s="89">
        <v>20607</v>
      </c>
      <c r="Q524" s="89">
        <v>20971</v>
      </c>
      <c r="R524" s="31">
        <f t="shared" si="16"/>
        <v>1</v>
      </c>
      <c r="S524" s="31" t="s">
        <v>642</v>
      </c>
      <c r="T524" s="34"/>
    </row>
    <row r="525" spans="1:20" ht="21">
      <c r="A525" s="31">
        <v>503</v>
      </c>
      <c r="B525" s="31" t="s">
        <v>681</v>
      </c>
      <c r="C525" s="75" t="s">
        <v>686</v>
      </c>
      <c r="D525" s="31">
        <v>1</v>
      </c>
      <c r="E525" s="31"/>
      <c r="F525" s="31">
        <v>1</v>
      </c>
      <c r="G525" s="31"/>
      <c r="H525" s="31">
        <v>1</v>
      </c>
      <c r="I525" s="67"/>
      <c r="J525" s="67">
        <v>1</v>
      </c>
      <c r="K525" s="67"/>
      <c r="L525" s="67">
        <v>1</v>
      </c>
      <c r="M525" s="67"/>
      <c r="N525" s="67"/>
      <c r="O525" s="67"/>
      <c r="P525" s="89">
        <v>20607</v>
      </c>
      <c r="Q525" s="89">
        <v>20971</v>
      </c>
      <c r="R525" s="31">
        <f t="shared" si="16"/>
        <v>1</v>
      </c>
      <c r="S525" s="31" t="s">
        <v>642</v>
      </c>
      <c r="T525" s="34"/>
    </row>
    <row r="526" spans="1:20" ht="21">
      <c r="A526" s="31">
        <v>504</v>
      </c>
      <c r="B526" s="31" t="s">
        <v>681</v>
      </c>
      <c r="C526" s="74" t="s">
        <v>687</v>
      </c>
      <c r="D526" s="31">
        <v>1</v>
      </c>
      <c r="E526" s="31"/>
      <c r="F526" s="31">
        <v>1</v>
      </c>
      <c r="G526" s="31"/>
      <c r="H526" s="31">
        <v>1</v>
      </c>
      <c r="I526" s="67"/>
      <c r="J526" s="67">
        <v>1</v>
      </c>
      <c r="K526" s="67"/>
      <c r="L526" s="67">
        <v>1</v>
      </c>
      <c r="M526" s="67"/>
      <c r="N526" s="67"/>
      <c r="O526" s="67"/>
      <c r="P526" s="89">
        <v>20607</v>
      </c>
      <c r="Q526" s="89">
        <v>20971</v>
      </c>
      <c r="R526" s="31">
        <f t="shared" si="16"/>
        <v>1</v>
      </c>
      <c r="S526" s="31" t="s">
        <v>642</v>
      </c>
      <c r="T526" s="34"/>
    </row>
    <row r="527" spans="1:20" ht="21">
      <c r="A527" s="31">
        <v>505</v>
      </c>
      <c r="B527" s="31" t="s">
        <v>681</v>
      </c>
      <c r="C527" s="74" t="s">
        <v>688</v>
      </c>
      <c r="D527" s="31">
        <v>1</v>
      </c>
      <c r="E527" s="31"/>
      <c r="F527" s="31"/>
      <c r="G527" s="31">
        <v>1</v>
      </c>
      <c r="H527" s="118"/>
      <c r="I527" s="67"/>
      <c r="J527" s="67">
        <v>1</v>
      </c>
      <c r="K527" s="67"/>
      <c r="L527" s="67">
        <v>1</v>
      </c>
      <c r="M527" s="67"/>
      <c r="N527" s="67"/>
      <c r="O527" s="67"/>
      <c r="P527" s="89">
        <v>20607</v>
      </c>
      <c r="Q527" s="89">
        <v>20971</v>
      </c>
      <c r="R527" s="31">
        <f t="shared" si="16"/>
        <v>1</v>
      </c>
      <c r="S527" s="31" t="s">
        <v>642</v>
      </c>
      <c r="T527" s="34"/>
    </row>
    <row r="528" spans="1:20" ht="21">
      <c r="A528" s="31">
        <v>506</v>
      </c>
      <c r="B528" s="31" t="s">
        <v>681</v>
      </c>
      <c r="C528" s="83" t="s">
        <v>689</v>
      </c>
      <c r="D528" s="31">
        <v>1</v>
      </c>
      <c r="E528" s="31"/>
      <c r="F528" s="31"/>
      <c r="G528" s="31">
        <v>1</v>
      </c>
      <c r="H528" s="118"/>
      <c r="I528" s="67"/>
      <c r="J528" s="67">
        <v>1</v>
      </c>
      <c r="K528" s="67"/>
      <c r="L528" s="67">
        <v>1</v>
      </c>
      <c r="M528" s="67"/>
      <c r="N528" s="67"/>
      <c r="O528" s="67"/>
      <c r="P528" s="104">
        <v>20630</v>
      </c>
      <c r="Q528" s="89">
        <v>20971</v>
      </c>
      <c r="R528" s="31">
        <f t="shared" si="16"/>
        <v>1</v>
      </c>
      <c r="S528" s="56" t="s">
        <v>690</v>
      </c>
      <c r="T528" s="34"/>
    </row>
    <row r="529" spans="1:20" ht="21">
      <c r="A529" s="31">
        <v>507</v>
      </c>
      <c r="B529" s="31" t="s">
        <v>681</v>
      </c>
      <c r="C529" s="75" t="s">
        <v>691</v>
      </c>
      <c r="D529" s="31">
        <v>1</v>
      </c>
      <c r="E529" s="31"/>
      <c r="F529" s="31">
        <v>1</v>
      </c>
      <c r="G529" s="31"/>
      <c r="H529" s="118"/>
      <c r="I529" s="67"/>
      <c r="J529" s="67"/>
      <c r="K529" s="67">
        <v>1</v>
      </c>
      <c r="L529" s="67">
        <v>1</v>
      </c>
      <c r="M529" s="67"/>
      <c r="N529" s="67"/>
      <c r="O529" s="67"/>
      <c r="P529" s="89">
        <v>20607</v>
      </c>
      <c r="Q529" s="89">
        <v>20971</v>
      </c>
      <c r="R529" s="31">
        <f t="shared" si="16"/>
        <v>1</v>
      </c>
      <c r="S529" s="31" t="s">
        <v>642</v>
      </c>
      <c r="T529" s="34"/>
    </row>
    <row r="530" spans="1:20" ht="21">
      <c r="A530" s="31">
        <v>508</v>
      </c>
      <c r="B530" s="31" t="s">
        <v>692</v>
      </c>
      <c r="C530" s="75" t="s">
        <v>693</v>
      </c>
      <c r="D530" s="31">
        <v>1</v>
      </c>
      <c r="E530" s="31"/>
      <c r="F530" s="31">
        <v>1</v>
      </c>
      <c r="G530" s="31"/>
      <c r="H530" s="118"/>
      <c r="I530" s="67"/>
      <c r="J530" s="67">
        <v>1</v>
      </c>
      <c r="K530" s="67"/>
      <c r="L530" s="67"/>
      <c r="M530" s="67">
        <v>1</v>
      </c>
      <c r="N530" s="67"/>
      <c r="O530" s="67"/>
      <c r="P530" s="89">
        <v>20607</v>
      </c>
      <c r="Q530" s="89">
        <v>20971</v>
      </c>
      <c r="R530" s="31">
        <f t="shared" si="16"/>
        <v>1</v>
      </c>
      <c r="S530" s="31" t="s">
        <v>642</v>
      </c>
      <c r="T530" s="34"/>
    </row>
    <row r="531" spans="1:20" ht="21">
      <c r="A531" s="31">
        <v>509</v>
      </c>
      <c r="B531" s="31" t="s">
        <v>692</v>
      </c>
      <c r="C531" s="75" t="s">
        <v>694</v>
      </c>
      <c r="D531" s="31">
        <v>1</v>
      </c>
      <c r="E531" s="31"/>
      <c r="F531" s="31">
        <v>1</v>
      </c>
      <c r="G531" s="31"/>
      <c r="H531" s="118"/>
      <c r="I531" s="67"/>
      <c r="J531" s="67">
        <v>1</v>
      </c>
      <c r="K531" s="67"/>
      <c r="L531" s="67"/>
      <c r="M531" s="67">
        <v>1</v>
      </c>
      <c r="N531" s="67"/>
      <c r="O531" s="67"/>
      <c r="P531" s="89">
        <v>20607</v>
      </c>
      <c r="Q531" s="89">
        <v>20971</v>
      </c>
      <c r="R531" s="31">
        <f t="shared" si="16"/>
        <v>1</v>
      </c>
      <c r="S531" s="31" t="s">
        <v>642</v>
      </c>
      <c r="T531" s="34"/>
    </row>
    <row r="532" spans="1:20" ht="21">
      <c r="A532" s="31">
        <v>510</v>
      </c>
      <c r="B532" s="31" t="s">
        <v>692</v>
      </c>
      <c r="C532" s="75" t="s">
        <v>695</v>
      </c>
      <c r="D532" s="31">
        <v>1</v>
      </c>
      <c r="E532" s="31"/>
      <c r="F532" s="31">
        <v>1</v>
      </c>
      <c r="G532" s="31"/>
      <c r="H532" s="118"/>
      <c r="I532" s="67"/>
      <c r="J532" s="67">
        <v>1</v>
      </c>
      <c r="K532" s="67"/>
      <c r="L532" s="67"/>
      <c r="M532" s="67">
        <v>1</v>
      </c>
      <c r="N532" s="67"/>
      <c r="O532" s="67"/>
      <c r="P532" s="89">
        <v>20607</v>
      </c>
      <c r="Q532" s="89">
        <v>20971</v>
      </c>
      <c r="R532" s="31">
        <f t="shared" si="16"/>
        <v>1</v>
      </c>
      <c r="S532" s="31" t="s">
        <v>642</v>
      </c>
      <c r="T532" s="34"/>
    </row>
    <row r="533" spans="1:20" ht="21">
      <c r="A533" s="31">
        <v>511</v>
      </c>
      <c r="B533" s="31" t="s">
        <v>692</v>
      </c>
      <c r="C533" s="76" t="s">
        <v>696</v>
      </c>
      <c r="D533" s="31">
        <v>1</v>
      </c>
      <c r="E533" s="31"/>
      <c r="F533" s="31">
        <v>1</v>
      </c>
      <c r="G533" s="31"/>
      <c r="H533" s="118"/>
      <c r="I533" s="67"/>
      <c r="J533" s="67">
        <v>1</v>
      </c>
      <c r="K533" s="67"/>
      <c r="L533" s="67"/>
      <c r="M533" s="67">
        <v>1</v>
      </c>
      <c r="N533" s="67"/>
      <c r="O533" s="67"/>
      <c r="P533" s="89">
        <v>20607</v>
      </c>
      <c r="Q533" s="89">
        <v>20971</v>
      </c>
      <c r="R533" s="31">
        <f t="shared" si="16"/>
        <v>1</v>
      </c>
      <c r="S533" s="31" t="s">
        <v>642</v>
      </c>
      <c r="T533" s="34"/>
    </row>
    <row r="534" spans="1:20" ht="21">
      <c r="A534" s="31">
        <v>512</v>
      </c>
      <c r="B534" s="31" t="s">
        <v>692</v>
      </c>
      <c r="C534" s="75" t="s">
        <v>697</v>
      </c>
      <c r="D534" s="31">
        <v>1</v>
      </c>
      <c r="E534" s="31"/>
      <c r="F534" s="31">
        <v>1</v>
      </c>
      <c r="G534" s="31"/>
      <c r="H534" s="118"/>
      <c r="I534" s="67"/>
      <c r="J534" s="67">
        <v>1</v>
      </c>
      <c r="K534" s="67"/>
      <c r="L534" s="67">
        <v>1</v>
      </c>
      <c r="M534" s="67"/>
      <c r="N534" s="67"/>
      <c r="O534" s="67"/>
      <c r="P534" s="89">
        <v>20607</v>
      </c>
      <c r="Q534" s="89">
        <v>20971</v>
      </c>
      <c r="R534" s="31">
        <f t="shared" si="16"/>
        <v>1</v>
      </c>
      <c r="S534" s="31" t="s">
        <v>642</v>
      </c>
      <c r="T534" s="34"/>
    </row>
    <row r="535" spans="1:20" ht="21">
      <c r="A535" s="31">
        <v>513</v>
      </c>
      <c r="B535" s="31" t="s">
        <v>692</v>
      </c>
      <c r="C535" s="75" t="s">
        <v>698</v>
      </c>
      <c r="D535" s="31">
        <v>1</v>
      </c>
      <c r="E535" s="31"/>
      <c r="F535" s="31">
        <v>1</v>
      </c>
      <c r="G535" s="31"/>
      <c r="H535" s="118"/>
      <c r="I535" s="67"/>
      <c r="J535" s="67">
        <v>1</v>
      </c>
      <c r="K535" s="67"/>
      <c r="L535" s="67">
        <v>1</v>
      </c>
      <c r="M535" s="67"/>
      <c r="N535" s="67"/>
      <c r="O535" s="67"/>
      <c r="P535" s="89">
        <v>20607</v>
      </c>
      <c r="Q535" s="89">
        <v>20971</v>
      </c>
      <c r="R535" s="31">
        <f t="shared" si="16"/>
        <v>1</v>
      </c>
      <c r="S535" s="31" t="s">
        <v>642</v>
      </c>
      <c r="T535" s="34"/>
    </row>
    <row r="536" spans="1:20" ht="21">
      <c r="A536" s="31">
        <v>514</v>
      </c>
      <c r="B536" s="31" t="s">
        <v>692</v>
      </c>
      <c r="C536" s="81" t="s">
        <v>699</v>
      </c>
      <c r="D536" s="31">
        <v>1</v>
      </c>
      <c r="E536" s="31"/>
      <c r="F536" s="31">
        <v>1</v>
      </c>
      <c r="G536" s="31"/>
      <c r="H536" s="118"/>
      <c r="I536" s="67"/>
      <c r="J536" s="67">
        <v>1</v>
      </c>
      <c r="K536" s="67"/>
      <c r="L536" s="67">
        <v>1</v>
      </c>
      <c r="M536" s="67"/>
      <c r="N536" s="67"/>
      <c r="O536" s="67"/>
      <c r="P536" s="89">
        <v>20607</v>
      </c>
      <c r="Q536" s="89">
        <v>20971</v>
      </c>
      <c r="R536" s="31">
        <f t="shared" si="16"/>
        <v>1</v>
      </c>
      <c r="S536" s="31" t="s">
        <v>642</v>
      </c>
      <c r="T536" s="34"/>
    </row>
    <row r="537" spans="1:20" ht="21">
      <c r="A537" s="31">
        <v>515</v>
      </c>
      <c r="B537" s="31" t="s">
        <v>692</v>
      </c>
      <c r="C537" s="81" t="s">
        <v>700</v>
      </c>
      <c r="D537" s="31">
        <v>1</v>
      </c>
      <c r="E537" s="31"/>
      <c r="F537" s="31"/>
      <c r="G537" s="31">
        <v>1</v>
      </c>
      <c r="H537" s="118"/>
      <c r="I537" s="67"/>
      <c r="J537" s="67">
        <v>1</v>
      </c>
      <c r="K537" s="67"/>
      <c r="L537" s="67">
        <v>1</v>
      </c>
      <c r="M537" s="67"/>
      <c r="N537" s="67"/>
      <c r="O537" s="67"/>
      <c r="P537" s="89">
        <v>20607</v>
      </c>
      <c r="Q537" s="89">
        <v>20971</v>
      </c>
      <c r="R537" s="31">
        <f aca="true" t="shared" si="17" ref="R537:R602">SUM(I537:N537)/2</f>
        <v>1</v>
      </c>
      <c r="S537" s="31" t="s">
        <v>642</v>
      </c>
      <c r="T537" s="34"/>
    </row>
    <row r="538" spans="1:20" ht="21">
      <c r="A538" s="31">
        <v>516</v>
      </c>
      <c r="B538" s="31" t="s">
        <v>692</v>
      </c>
      <c r="C538" s="81" t="s">
        <v>701</v>
      </c>
      <c r="D538" s="31">
        <v>1</v>
      </c>
      <c r="E538" s="31"/>
      <c r="F538" s="31">
        <v>1</v>
      </c>
      <c r="G538" s="31"/>
      <c r="H538" s="118"/>
      <c r="I538" s="67"/>
      <c r="J538" s="67">
        <v>1</v>
      </c>
      <c r="K538" s="67"/>
      <c r="L538" s="67">
        <v>1</v>
      </c>
      <c r="M538" s="67"/>
      <c r="N538" s="67"/>
      <c r="O538" s="67"/>
      <c r="P538" s="89">
        <v>20607</v>
      </c>
      <c r="Q538" s="89">
        <v>20971</v>
      </c>
      <c r="R538" s="31">
        <f t="shared" si="17"/>
        <v>1</v>
      </c>
      <c r="S538" s="31" t="s">
        <v>642</v>
      </c>
      <c r="T538" s="34"/>
    </row>
    <row r="539" spans="1:20" s="137" customFormat="1" ht="21">
      <c r="A539" s="31">
        <v>517</v>
      </c>
      <c r="B539" s="56" t="s">
        <v>692</v>
      </c>
      <c r="C539" s="83" t="s">
        <v>702</v>
      </c>
      <c r="D539" s="31">
        <v>1</v>
      </c>
      <c r="E539" s="31"/>
      <c r="F539" s="31">
        <v>1</v>
      </c>
      <c r="G539" s="56"/>
      <c r="H539" s="125"/>
      <c r="I539" s="146"/>
      <c r="J539" s="146">
        <v>0.5</v>
      </c>
      <c r="K539" s="146"/>
      <c r="L539" s="146">
        <v>0.5</v>
      </c>
      <c r="M539" s="146"/>
      <c r="N539" s="146"/>
      <c r="O539" s="146"/>
      <c r="P539" s="104">
        <v>20746</v>
      </c>
      <c r="Q539" s="104">
        <v>20971</v>
      </c>
      <c r="R539" s="31">
        <f t="shared" si="17"/>
        <v>0.5</v>
      </c>
      <c r="S539" s="56" t="s">
        <v>703</v>
      </c>
      <c r="T539" s="109"/>
    </row>
    <row r="540" spans="1:20" ht="21">
      <c r="A540" s="31">
        <v>518</v>
      </c>
      <c r="B540" s="31" t="s">
        <v>692</v>
      </c>
      <c r="C540" s="75" t="s">
        <v>704</v>
      </c>
      <c r="D540" s="31">
        <v>1</v>
      </c>
      <c r="E540" s="31"/>
      <c r="F540" s="31">
        <v>1</v>
      </c>
      <c r="G540" s="31"/>
      <c r="H540" s="31">
        <v>1</v>
      </c>
      <c r="I540" s="67"/>
      <c r="J540" s="67">
        <v>1</v>
      </c>
      <c r="K540" s="67"/>
      <c r="L540" s="67">
        <v>1</v>
      </c>
      <c r="M540" s="67"/>
      <c r="N540" s="67"/>
      <c r="O540" s="67"/>
      <c r="P540" s="89">
        <v>20607</v>
      </c>
      <c r="Q540" s="89">
        <v>20971</v>
      </c>
      <c r="R540" s="31">
        <f t="shared" si="17"/>
        <v>1</v>
      </c>
      <c r="S540" s="31" t="s">
        <v>642</v>
      </c>
      <c r="T540" s="34"/>
    </row>
    <row r="541" spans="1:20" ht="21">
      <c r="A541" s="31">
        <v>519</v>
      </c>
      <c r="B541" s="31" t="s">
        <v>692</v>
      </c>
      <c r="C541" s="75" t="s">
        <v>705</v>
      </c>
      <c r="D541" s="31">
        <v>1</v>
      </c>
      <c r="E541" s="31"/>
      <c r="F541" s="31">
        <v>1</v>
      </c>
      <c r="G541" s="31"/>
      <c r="H541" s="118"/>
      <c r="I541" s="67">
        <v>1</v>
      </c>
      <c r="J541" s="67"/>
      <c r="K541" s="67"/>
      <c r="L541" s="67"/>
      <c r="M541" s="67">
        <v>1</v>
      </c>
      <c r="N541" s="67"/>
      <c r="O541" s="67"/>
      <c r="P541" s="89">
        <v>20607</v>
      </c>
      <c r="Q541" s="89">
        <v>20971</v>
      </c>
      <c r="R541" s="31">
        <f t="shared" si="17"/>
        <v>1</v>
      </c>
      <c r="S541" s="31" t="s">
        <v>642</v>
      </c>
      <c r="T541" s="34"/>
    </row>
    <row r="542" spans="1:20" ht="21">
      <c r="A542" s="31">
        <v>520</v>
      </c>
      <c r="B542" s="31" t="s">
        <v>706</v>
      </c>
      <c r="C542" s="75" t="s">
        <v>707</v>
      </c>
      <c r="D542" s="31">
        <v>1</v>
      </c>
      <c r="E542" s="31"/>
      <c r="F542" s="31">
        <v>1</v>
      </c>
      <c r="G542" s="31"/>
      <c r="H542" s="118"/>
      <c r="I542" s="67"/>
      <c r="J542" s="67">
        <v>1</v>
      </c>
      <c r="K542" s="67"/>
      <c r="L542" s="67">
        <v>1</v>
      </c>
      <c r="M542" s="67"/>
      <c r="N542" s="67"/>
      <c r="O542" s="67"/>
      <c r="P542" s="89">
        <v>20607</v>
      </c>
      <c r="Q542" s="89">
        <v>20971</v>
      </c>
      <c r="R542" s="31">
        <f t="shared" si="17"/>
        <v>1</v>
      </c>
      <c r="S542" s="31" t="s">
        <v>642</v>
      </c>
      <c r="T542" s="34"/>
    </row>
    <row r="543" spans="1:20" ht="21">
      <c r="A543" s="31">
        <v>521</v>
      </c>
      <c r="B543" s="31" t="s">
        <v>706</v>
      </c>
      <c r="C543" s="78" t="s">
        <v>708</v>
      </c>
      <c r="D543" s="31">
        <v>1</v>
      </c>
      <c r="E543" s="31"/>
      <c r="F543" s="31">
        <v>1</v>
      </c>
      <c r="G543" s="31"/>
      <c r="H543" s="118"/>
      <c r="I543" s="67"/>
      <c r="J543" s="67">
        <v>1</v>
      </c>
      <c r="K543" s="67"/>
      <c r="L543" s="67">
        <v>1</v>
      </c>
      <c r="M543" s="67"/>
      <c r="N543" s="67"/>
      <c r="O543" s="67"/>
      <c r="P543" s="89">
        <v>20607</v>
      </c>
      <c r="Q543" s="89">
        <v>20971</v>
      </c>
      <c r="R543" s="31">
        <f t="shared" si="17"/>
        <v>1</v>
      </c>
      <c r="S543" s="31" t="s">
        <v>642</v>
      </c>
      <c r="T543" s="34"/>
    </row>
    <row r="544" spans="1:20" ht="21">
      <c r="A544" s="31">
        <v>522</v>
      </c>
      <c r="B544" s="31" t="s">
        <v>706</v>
      </c>
      <c r="C544" s="74" t="s">
        <v>709</v>
      </c>
      <c r="D544" s="31">
        <v>1</v>
      </c>
      <c r="E544" s="31"/>
      <c r="F544" s="31">
        <v>1</v>
      </c>
      <c r="G544" s="31"/>
      <c r="H544" s="118"/>
      <c r="I544" s="67"/>
      <c r="J544" s="67">
        <v>1</v>
      </c>
      <c r="K544" s="67"/>
      <c r="L544" s="67">
        <v>1</v>
      </c>
      <c r="M544" s="67"/>
      <c r="N544" s="67"/>
      <c r="O544" s="67"/>
      <c r="P544" s="89">
        <v>20607</v>
      </c>
      <c r="Q544" s="89">
        <v>20971</v>
      </c>
      <c r="R544" s="31">
        <f t="shared" si="17"/>
        <v>1</v>
      </c>
      <c r="S544" s="31" t="s">
        <v>642</v>
      </c>
      <c r="T544" s="34"/>
    </row>
    <row r="545" spans="1:20" ht="21">
      <c r="A545" s="31">
        <v>523</v>
      </c>
      <c r="B545" s="31" t="s">
        <v>706</v>
      </c>
      <c r="C545" s="74" t="s">
        <v>710</v>
      </c>
      <c r="D545" s="31">
        <v>1</v>
      </c>
      <c r="E545" s="31"/>
      <c r="F545" s="31">
        <v>1</v>
      </c>
      <c r="G545" s="31"/>
      <c r="H545" s="31">
        <v>1</v>
      </c>
      <c r="I545" s="67"/>
      <c r="J545" s="67">
        <v>1</v>
      </c>
      <c r="K545" s="67"/>
      <c r="L545" s="67">
        <v>1</v>
      </c>
      <c r="M545" s="67"/>
      <c r="N545" s="67"/>
      <c r="O545" s="67"/>
      <c r="P545" s="89">
        <v>20607</v>
      </c>
      <c r="Q545" s="89">
        <v>20971</v>
      </c>
      <c r="R545" s="31">
        <f t="shared" si="17"/>
        <v>1</v>
      </c>
      <c r="S545" s="31" t="s">
        <v>642</v>
      </c>
      <c r="T545" s="34"/>
    </row>
    <row r="546" spans="1:20" ht="21">
      <c r="A546" s="31">
        <v>524</v>
      </c>
      <c r="B546" s="31" t="s">
        <v>706</v>
      </c>
      <c r="C546" s="75" t="s">
        <v>711</v>
      </c>
      <c r="D546" s="31">
        <v>1</v>
      </c>
      <c r="E546" s="31"/>
      <c r="F546" s="31">
        <v>1</v>
      </c>
      <c r="G546" s="31"/>
      <c r="H546" s="118"/>
      <c r="I546" s="67"/>
      <c r="J546" s="67"/>
      <c r="K546" s="67">
        <v>1</v>
      </c>
      <c r="L546" s="67">
        <v>1</v>
      </c>
      <c r="M546" s="67"/>
      <c r="N546" s="67"/>
      <c r="O546" s="67"/>
      <c r="P546" s="89">
        <v>20607</v>
      </c>
      <c r="Q546" s="89">
        <v>20971</v>
      </c>
      <c r="R546" s="31">
        <f t="shared" si="17"/>
        <v>1</v>
      </c>
      <c r="S546" s="31" t="s">
        <v>642</v>
      </c>
      <c r="T546" s="34"/>
    </row>
    <row r="547" spans="1:20" ht="21">
      <c r="A547" s="31">
        <v>525</v>
      </c>
      <c r="B547" s="31" t="s">
        <v>706</v>
      </c>
      <c r="C547" s="81" t="s">
        <v>712</v>
      </c>
      <c r="D547" s="31">
        <v>1</v>
      </c>
      <c r="E547" s="31"/>
      <c r="F547" s="31"/>
      <c r="G547" s="31">
        <v>1</v>
      </c>
      <c r="H547" s="118"/>
      <c r="I547" s="67">
        <v>1</v>
      </c>
      <c r="J547" s="67"/>
      <c r="K547" s="67"/>
      <c r="L547" s="67">
        <v>1</v>
      </c>
      <c r="M547" s="67"/>
      <c r="N547" s="67"/>
      <c r="O547" s="67"/>
      <c r="P547" s="89">
        <v>20607</v>
      </c>
      <c r="Q547" s="89">
        <v>20971</v>
      </c>
      <c r="R547" s="31">
        <f t="shared" si="17"/>
        <v>1</v>
      </c>
      <c r="S547" s="31" t="s">
        <v>642</v>
      </c>
      <c r="T547" s="61"/>
    </row>
    <row r="548" spans="1:20" ht="21">
      <c r="A548" s="31">
        <v>526</v>
      </c>
      <c r="B548" s="31" t="s">
        <v>706</v>
      </c>
      <c r="C548" s="78" t="s">
        <v>713</v>
      </c>
      <c r="D548" s="31">
        <v>1</v>
      </c>
      <c r="E548" s="31"/>
      <c r="F548" s="31">
        <v>1</v>
      </c>
      <c r="G548" s="31"/>
      <c r="H548" s="118"/>
      <c r="I548" s="67"/>
      <c r="J548" s="67">
        <v>1</v>
      </c>
      <c r="K548" s="67"/>
      <c r="L548" s="67">
        <v>1</v>
      </c>
      <c r="M548" s="67"/>
      <c r="N548" s="67"/>
      <c r="O548" s="67"/>
      <c r="P548" s="89">
        <v>20607</v>
      </c>
      <c r="Q548" s="89">
        <v>20971</v>
      </c>
      <c r="R548" s="31">
        <f t="shared" si="17"/>
        <v>1</v>
      </c>
      <c r="S548" s="31" t="s">
        <v>642</v>
      </c>
      <c r="T548" s="34"/>
    </row>
    <row r="549" spans="1:20" ht="21">
      <c r="A549" s="31">
        <v>527</v>
      </c>
      <c r="B549" s="31" t="s">
        <v>706</v>
      </c>
      <c r="C549" s="81" t="s">
        <v>714</v>
      </c>
      <c r="D549" s="31">
        <v>1</v>
      </c>
      <c r="E549" s="31"/>
      <c r="F549" s="31">
        <v>1</v>
      </c>
      <c r="G549" s="31"/>
      <c r="H549" s="118"/>
      <c r="I549" s="67"/>
      <c r="J549" s="67">
        <v>1</v>
      </c>
      <c r="K549" s="67"/>
      <c r="L549" s="67">
        <v>1</v>
      </c>
      <c r="M549" s="67"/>
      <c r="N549" s="67"/>
      <c r="O549" s="67"/>
      <c r="P549" s="89">
        <v>20607</v>
      </c>
      <c r="Q549" s="89">
        <v>20971</v>
      </c>
      <c r="R549" s="31">
        <f t="shared" si="17"/>
        <v>1</v>
      </c>
      <c r="S549" s="31" t="s">
        <v>642</v>
      </c>
      <c r="T549" s="34"/>
    </row>
    <row r="550" spans="1:20" ht="21">
      <c r="A550" s="31">
        <v>528</v>
      </c>
      <c r="B550" s="31" t="s">
        <v>706</v>
      </c>
      <c r="C550" s="81" t="s">
        <v>715</v>
      </c>
      <c r="D550" s="31">
        <v>1</v>
      </c>
      <c r="E550" s="31"/>
      <c r="F550" s="31">
        <v>1</v>
      </c>
      <c r="G550" s="31"/>
      <c r="H550" s="118"/>
      <c r="I550" s="67"/>
      <c r="J550" s="67">
        <v>1</v>
      </c>
      <c r="K550" s="67"/>
      <c r="L550" s="67">
        <v>1</v>
      </c>
      <c r="M550" s="67"/>
      <c r="N550" s="67"/>
      <c r="O550" s="67"/>
      <c r="P550" s="89">
        <v>20607</v>
      </c>
      <c r="Q550" s="89">
        <v>20971</v>
      </c>
      <c r="R550" s="31">
        <f t="shared" si="17"/>
        <v>1</v>
      </c>
      <c r="S550" s="31" t="s">
        <v>642</v>
      </c>
      <c r="T550" s="34"/>
    </row>
    <row r="551" spans="1:20" ht="21">
      <c r="A551" s="31">
        <v>529</v>
      </c>
      <c r="B551" s="31" t="s">
        <v>706</v>
      </c>
      <c r="C551" s="81" t="s">
        <v>716</v>
      </c>
      <c r="D551" s="31">
        <v>1</v>
      </c>
      <c r="E551" s="31"/>
      <c r="F551" s="31"/>
      <c r="G551" s="31">
        <v>1</v>
      </c>
      <c r="H551" s="118"/>
      <c r="I551" s="67"/>
      <c r="J551" s="67">
        <v>1</v>
      </c>
      <c r="K551" s="67"/>
      <c r="L551" s="67">
        <v>1</v>
      </c>
      <c r="M551" s="67"/>
      <c r="N551" s="67"/>
      <c r="O551" s="67"/>
      <c r="P551" s="89">
        <v>20607</v>
      </c>
      <c r="Q551" s="89">
        <v>20971</v>
      </c>
      <c r="R551" s="31">
        <f t="shared" si="17"/>
        <v>1</v>
      </c>
      <c r="S551" s="31" t="s">
        <v>642</v>
      </c>
      <c r="T551" s="34"/>
    </row>
    <row r="552" spans="1:20" ht="21">
      <c r="A552" s="31">
        <v>530</v>
      </c>
      <c r="B552" s="31" t="s">
        <v>706</v>
      </c>
      <c r="C552" s="81" t="s">
        <v>717</v>
      </c>
      <c r="D552" s="31">
        <v>1</v>
      </c>
      <c r="E552" s="31"/>
      <c r="F552" s="31"/>
      <c r="G552" s="31">
        <v>1</v>
      </c>
      <c r="H552" s="118"/>
      <c r="I552" s="67"/>
      <c r="J552" s="67">
        <v>1</v>
      </c>
      <c r="K552" s="67"/>
      <c r="L552" s="67">
        <v>1</v>
      </c>
      <c r="M552" s="67"/>
      <c r="N552" s="67"/>
      <c r="O552" s="67"/>
      <c r="P552" s="89">
        <v>20607</v>
      </c>
      <c r="Q552" s="89">
        <v>20971</v>
      </c>
      <c r="R552" s="31">
        <f t="shared" si="17"/>
        <v>1</v>
      </c>
      <c r="S552" s="31" t="s">
        <v>642</v>
      </c>
      <c r="T552" s="34"/>
    </row>
    <row r="553" spans="1:20" ht="21">
      <c r="A553" s="31">
        <v>531</v>
      </c>
      <c r="B553" s="31" t="s">
        <v>706</v>
      </c>
      <c r="C553" s="80" t="s">
        <v>718</v>
      </c>
      <c r="D553" s="31">
        <v>1</v>
      </c>
      <c r="E553" s="31"/>
      <c r="F553" s="31"/>
      <c r="G553" s="31">
        <v>1</v>
      </c>
      <c r="H553" s="118"/>
      <c r="I553" s="67"/>
      <c r="J553" s="67">
        <v>1</v>
      </c>
      <c r="K553" s="67"/>
      <c r="L553" s="67">
        <v>1</v>
      </c>
      <c r="M553" s="67"/>
      <c r="N553" s="67"/>
      <c r="O553" s="67"/>
      <c r="P553" s="89">
        <v>20607</v>
      </c>
      <c r="Q553" s="89">
        <v>20971</v>
      </c>
      <c r="R553" s="31">
        <f t="shared" si="17"/>
        <v>1</v>
      </c>
      <c r="S553" s="31" t="s">
        <v>642</v>
      </c>
      <c r="T553" s="34"/>
    </row>
    <row r="554" spans="1:20" s="137" customFormat="1" ht="21">
      <c r="A554" s="31">
        <v>532</v>
      </c>
      <c r="B554" s="56" t="s">
        <v>706</v>
      </c>
      <c r="C554" s="159" t="s">
        <v>719</v>
      </c>
      <c r="D554" s="31">
        <v>1</v>
      </c>
      <c r="E554" s="31"/>
      <c r="F554" s="31"/>
      <c r="G554" s="31">
        <v>1</v>
      </c>
      <c r="H554" s="125"/>
      <c r="I554" s="146"/>
      <c r="J554" s="146">
        <v>0.5</v>
      </c>
      <c r="K554" s="146"/>
      <c r="L554" s="146">
        <v>0.5</v>
      </c>
      <c r="M554" s="146"/>
      <c r="N554" s="146"/>
      <c r="O554" s="146"/>
      <c r="P554" s="104">
        <v>20743</v>
      </c>
      <c r="Q554" s="104">
        <v>20971</v>
      </c>
      <c r="R554" s="31">
        <f t="shared" si="17"/>
        <v>0.5</v>
      </c>
      <c r="S554" s="56" t="s">
        <v>720</v>
      </c>
      <c r="T554" s="109"/>
    </row>
    <row r="555" spans="1:20" s="137" customFormat="1" ht="21">
      <c r="A555" s="31">
        <v>533</v>
      </c>
      <c r="B555" s="56" t="s">
        <v>706</v>
      </c>
      <c r="C555" s="159" t="s">
        <v>721</v>
      </c>
      <c r="D555" s="31">
        <v>1</v>
      </c>
      <c r="E555" s="31"/>
      <c r="F555" s="31"/>
      <c r="G555" s="31">
        <v>1</v>
      </c>
      <c r="H555" s="125"/>
      <c r="I555" s="146"/>
      <c r="J555" s="146">
        <v>0.5</v>
      </c>
      <c r="K555" s="146"/>
      <c r="L555" s="146">
        <v>0.5</v>
      </c>
      <c r="M555" s="146"/>
      <c r="N555" s="146"/>
      <c r="O555" s="146"/>
      <c r="P555" s="104">
        <v>20729</v>
      </c>
      <c r="Q555" s="104">
        <v>20971</v>
      </c>
      <c r="R555" s="31">
        <f t="shared" si="17"/>
        <v>0.5</v>
      </c>
      <c r="S555" s="56" t="s">
        <v>722</v>
      </c>
      <c r="T555" s="109"/>
    </row>
    <row r="556" spans="1:20" ht="21">
      <c r="A556" s="31">
        <v>534</v>
      </c>
      <c r="B556" s="31" t="s">
        <v>706</v>
      </c>
      <c r="C556" s="78" t="s">
        <v>723</v>
      </c>
      <c r="D556" s="31">
        <v>1</v>
      </c>
      <c r="E556" s="31"/>
      <c r="F556" s="31">
        <v>1</v>
      </c>
      <c r="G556" s="31"/>
      <c r="H556" s="31">
        <v>1</v>
      </c>
      <c r="I556" s="67"/>
      <c r="J556" s="67">
        <v>1</v>
      </c>
      <c r="K556" s="67"/>
      <c r="L556" s="67"/>
      <c r="M556" s="67">
        <v>1</v>
      </c>
      <c r="N556" s="67"/>
      <c r="O556" s="67"/>
      <c r="P556" s="89">
        <v>20607</v>
      </c>
      <c r="Q556" s="89">
        <v>20971</v>
      </c>
      <c r="R556" s="31">
        <f t="shared" si="17"/>
        <v>1</v>
      </c>
      <c r="S556" s="31" t="s">
        <v>642</v>
      </c>
      <c r="T556" s="34"/>
    </row>
    <row r="557" spans="1:20" ht="21">
      <c r="A557" s="31">
        <v>535</v>
      </c>
      <c r="B557" s="31" t="s">
        <v>706</v>
      </c>
      <c r="C557" s="75" t="s">
        <v>724</v>
      </c>
      <c r="D557" s="31">
        <v>1</v>
      </c>
      <c r="E557" s="31"/>
      <c r="F557" s="31">
        <v>1</v>
      </c>
      <c r="G557" s="31"/>
      <c r="H557" s="31">
        <v>1</v>
      </c>
      <c r="I557" s="67"/>
      <c r="J557" s="67">
        <v>1</v>
      </c>
      <c r="K557" s="67"/>
      <c r="L557" s="67">
        <v>1</v>
      </c>
      <c r="M557" s="67"/>
      <c r="N557" s="67"/>
      <c r="O557" s="67"/>
      <c r="P557" s="89">
        <v>20607</v>
      </c>
      <c r="Q557" s="89">
        <v>20971</v>
      </c>
      <c r="R557" s="31">
        <f t="shared" si="17"/>
        <v>1</v>
      </c>
      <c r="S557" s="31" t="s">
        <v>642</v>
      </c>
      <c r="T557" s="34"/>
    </row>
    <row r="558" spans="1:20" ht="21">
      <c r="A558" s="31">
        <v>536</v>
      </c>
      <c r="B558" s="31" t="s">
        <v>725</v>
      </c>
      <c r="C558" s="74" t="s">
        <v>726</v>
      </c>
      <c r="D558" s="31">
        <v>1</v>
      </c>
      <c r="E558" s="31"/>
      <c r="F558" s="31">
        <v>1</v>
      </c>
      <c r="G558" s="31"/>
      <c r="H558" s="118"/>
      <c r="I558" s="67"/>
      <c r="J558" s="67">
        <v>1</v>
      </c>
      <c r="K558" s="67"/>
      <c r="L558" s="67">
        <v>1</v>
      </c>
      <c r="M558" s="67"/>
      <c r="N558" s="67"/>
      <c r="O558" s="67"/>
      <c r="P558" s="89">
        <v>20607</v>
      </c>
      <c r="Q558" s="89">
        <v>20971</v>
      </c>
      <c r="R558" s="31">
        <f t="shared" si="17"/>
        <v>1</v>
      </c>
      <c r="S558" s="56" t="s">
        <v>642</v>
      </c>
      <c r="T558" s="34"/>
    </row>
    <row r="559" spans="1:20" ht="21">
      <c r="A559" s="31">
        <v>537</v>
      </c>
      <c r="B559" s="31" t="s">
        <v>725</v>
      </c>
      <c r="C559" s="74" t="s">
        <v>727</v>
      </c>
      <c r="D559" s="31">
        <v>1</v>
      </c>
      <c r="E559" s="31"/>
      <c r="F559" s="31">
        <v>1</v>
      </c>
      <c r="G559" s="31"/>
      <c r="H559" s="118"/>
      <c r="I559" s="67"/>
      <c r="J559" s="67">
        <v>1</v>
      </c>
      <c r="K559" s="67"/>
      <c r="L559" s="67">
        <v>1</v>
      </c>
      <c r="M559" s="67"/>
      <c r="N559" s="67"/>
      <c r="O559" s="67"/>
      <c r="P559" s="89">
        <v>20607</v>
      </c>
      <c r="Q559" s="89">
        <v>20971</v>
      </c>
      <c r="R559" s="31">
        <f t="shared" si="17"/>
        <v>1</v>
      </c>
      <c r="S559" s="56" t="s">
        <v>642</v>
      </c>
      <c r="T559" s="34"/>
    </row>
    <row r="560" spans="1:20" ht="21">
      <c r="A560" s="31">
        <v>538</v>
      </c>
      <c r="B560" s="31" t="s">
        <v>725</v>
      </c>
      <c r="C560" s="81" t="s">
        <v>728</v>
      </c>
      <c r="D560" s="31">
        <v>1</v>
      </c>
      <c r="E560" s="31"/>
      <c r="F560" s="31"/>
      <c r="G560" s="31">
        <v>1</v>
      </c>
      <c r="H560" s="118"/>
      <c r="I560" s="67">
        <v>1</v>
      </c>
      <c r="J560" s="67"/>
      <c r="K560" s="67"/>
      <c r="L560" s="67">
        <v>1</v>
      </c>
      <c r="M560" s="67"/>
      <c r="N560" s="67"/>
      <c r="O560" s="67"/>
      <c r="P560" s="89">
        <v>20607</v>
      </c>
      <c r="Q560" s="89">
        <v>20971</v>
      </c>
      <c r="R560" s="31">
        <f t="shared" si="17"/>
        <v>1</v>
      </c>
      <c r="S560" s="56" t="s">
        <v>642</v>
      </c>
      <c r="T560" s="34"/>
    </row>
    <row r="561" spans="1:20" ht="21">
      <c r="A561" s="31">
        <v>539</v>
      </c>
      <c r="B561" s="31" t="s">
        <v>725</v>
      </c>
      <c r="C561" s="81" t="s">
        <v>729</v>
      </c>
      <c r="D561" s="31">
        <v>1</v>
      </c>
      <c r="E561" s="31"/>
      <c r="F561" s="31"/>
      <c r="G561" s="31">
        <v>1</v>
      </c>
      <c r="H561" s="118"/>
      <c r="I561" s="67">
        <v>1</v>
      </c>
      <c r="J561" s="67"/>
      <c r="K561" s="67"/>
      <c r="L561" s="67">
        <v>1</v>
      </c>
      <c r="M561" s="67"/>
      <c r="N561" s="67"/>
      <c r="O561" s="67"/>
      <c r="P561" s="89">
        <v>20607</v>
      </c>
      <c r="Q561" s="89">
        <v>20971</v>
      </c>
      <c r="R561" s="31">
        <f t="shared" si="17"/>
        <v>1</v>
      </c>
      <c r="S561" s="56" t="s">
        <v>642</v>
      </c>
      <c r="T561" s="34"/>
    </row>
    <row r="562" spans="1:20" ht="21">
      <c r="A562" s="31">
        <v>540</v>
      </c>
      <c r="B562" s="31" t="s">
        <v>725</v>
      </c>
      <c r="C562" s="81" t="s">
        <v>730</v>
      </c>
      <c r="D562" s="31">
        <v>1</v>
      </c>
      <c r="E562" s="31"/>
      <c r="F562" s="31"/>
      <c r="G562" s="31">
        <v>1</v>
      </c>
      <c r="H562" s="118"/>
      <c r="I562" s="67">
        <v>1</v>
      </c>
      <c r="J562" s="67"/>
      <c r="K562" s="67"/>
      <c r="L562" s="67">
        <v>1</v>
      </c>
      <c r="M562" s="67"/>
      <c r="N562" s="67"/>
      <c r="O562" s="67"/>
      <c r="P562" s="89">
        <v>20607</v>
      </c>
      <c r="Q562" s="89">
        <v>20971</v>
      </c>
      <c r="R562" s="31">
        <f t="shared" si="17"/>
        <v>1</v>
      </c>
      <c r="S562" s="56" t="s">
        <v>642</v>
      </c>
      <c r="T562" s="34"/>
    </row>
    <row r="563" spans="1:20" ht="21">
      <c r="A563" s="31">
        <v>541</v>
      </c>
      <c r="B563" s="31" t="s">
        <v>725</v>
      </c>
      <c r="C563" s="83" t="s">
        <v>731</v>
      </c>
      <c r="D563" s="31">
        <v>1</v>
      </c>
      <c r="E563" s="31"/>
      <c r="F563" s="31"/>
      <c r="G563" s="31">
        <v>1</v>
      </c>
      <c r="H563" s="118"/>
      <c r="I563" s="67">
        <v>1</v>
      </c>
      <c r="J563" s="67"/>
      <c r="K563" s="67"/>
      <c r="L563" s="67">
        <v>1</v>
      </c>
      <c r="M563" s="67"/>
      <c r="N563" s="67"/>
      <c r="O563" s="67"/>
      <c r="P563" s="89">
        <v>20607</v>
      </c>
      <c r="Q563" s="89">
        <v>20971</v>
      </c>
      <c r="R563" s="31">
        <f t="shared" si="17"/>
        <v>1</v>
      </c>
      <c r="S563" s="56" t="s">
        <v>642</v>
      </c>
      <c r="T563" s="34"/>
    </row>
    <row r="564" spans="1:20" ht="21">
      <c r="A564" s="31">
        <v>542</v>
      </c>
      <c r="B564" s="31" t="s">
        <v>725</v>
      </c>
      <c r="C564" s="83" t="s">
        <v>732</v>
      </c>
      <c r="D564" s="31"/>
      <c r="E564" s="31">
        <v>1</v>
      </c>
      <c r="F564" s="31"/>
      <c r="G564" s="31">
        <v>1</v>
      </c>
      <c r="H564" s="118"/>
      <c r="I564" s="67"/>
      <c r="J564" s="67">
        <v>1</v>
      </c>
      <c r="K564" s="67"/>
      <c r="L564" s="67">
        <v>1</v>
      </c>
      <c r="M564" s="67"/>
      <c r="N564" s="67"/>
      <c r="O564" s="67"/>
      <c r="P564" s="104">
        <v>20630</v>
      </c>
      <c r="Q564" s="89">
        <v>20911</v>
      </c>
      <c r="R564" s="31">
        <f t="shared" si="17"/>
        <v>1</v>
      </c>
      <c r="S564" s="56" t="s">
        <v>733</v>
      </c>
      <c r="T564" s="34"/>
    </row>
    <row r="565" spans="1:20" ht="21">
      <c r="A565" s="31">
        <v>543</v>
      </c>
      <c r="B565" s="31" t="s">
        <v>476</v>
      </c>
      <c r="C565" s="78" t="s">
        <v>734</v>
      </c>
      <c r="D565" s="31"/>
      <c r="E565" s="31">
        <v>1</v>
      </c>
      <c r="F565" s="31">
        <v>1</v>
      </c>
      <c r="G565" s="31"/>
      <c r="H565" s="118"/>
      <c r="I565" s="67"/>
      <c r="J565" s="67"/>
      <c r="K565" s="67">
        <v>1</v>
      </c>
      <c r="L565" s="67"/>
      <c r="M565" s="67"/>
      <c r="N565" s="67">
        <v>1</v>
      </c>
      <c r="O565" s="67"/>
      <c r="P565" s="89">
        <v>20607</v>
      </c>
      <c r="Q565" s="89">
        <v>20971</v>
      </c>
      <c r="R565" s="31">
        <f t="shared" si="17"/>
        <v>1</v>
      </c>
      <c r="S565" s="31" t="s">
        <v>642</v>
      </c>
      <c r="T565" s="34"/>
    </row>
    <row r="566" spans="1:20" ht="21">
      <c r="A566" s="31">
        <v>544</v>
      </c>
      <c r="B566" s="31" t="s">
        <v>476</v>
      </c>
      <c r="C566" s="75" t="s">
        <v>735</v>
      </c>
      <c r="D566" s="31"/>
      <c r="E566" s="31">
        <v>1</v>
      </c>
      <c r="F566" s="31">
        <v>1</v>
      </c>
      <c r="G566" s="31"/>
      <c r="H566" s="118"/>
      <c r="I566" s="67"/>
      <c r="J566" s="67">
        <v>1</v>
      </c>
      <c r="K566" s="67"/>
      <c r="L566" s="67"/>
      <c r="M566" s="67">
        <v>1</v>
      </c>
      <c r="N566" s="67"/>
      <c r="O566" s="67"/>
      <c r="P566" s="89">
        <v>20607</v>
      </c>
      <c r="Q566" s="89">
        <v>20971</v>
      </c>
      <c r="R566" s="31">
        <f t="shared" si="17"/>
        <v>1</v>
      </c>
      <c r="S566" s="56" t="s">
        <v>642</v>
      </c>
      <c r="T566" s="34"/>
    </row>
    <row r="567" spans="1:20" ht="21">
      <c r="A567" s="31">
        <v>545</v>
      </c>
      <c r="B567" s="31" t="s">
        <v>476</v>
      </c>
      <c r="C567" s="75" t="s">
        <v>736</v>
      </c>
      <c r="D567" s="31"/>
      <c r="E567" s="31">
        <v>1</v>
      </c>
      <c r="F567" s="31">
        <v>1</v>
      </c>
      <c r="G567" s="31"/>
      <c r="H567" s="118"/>
      <c r="I567" s="67"/>
      <c r="J567" s="67">
        <v>1</v>
      </c>
      <c r="K567" s="67"/>
      <c r="L567" s="67"/>
      <c r="M567" s="67">
        <v>1</v>
      </c>
      <c r="N567" s="67"/>
      <c r="O567" s="67"/>
      <c r="P567" s="89">
        <v>20607</v>
      </c>
      <c r="Q567" s="89">
        <v>20971</v>
      </c>
      <c r="R567" s="31">
        <f t="shared" si="17"/>
        <v>1</v>
      </c>
      <c r="S567" s="56" t="s">
        <v>642</v>
      </c>
      <c r="T567" s="34"/>
    </row>
    <row r="568" spans="1:20" ht="21">
      <c r="A568" s="31">
        <v>546</v>
      </c>
      <c r="B568" s="31" t="s">
        <v>476</v>
      </c>
      <c r="C568" s="75" t="s">
        <v>737</v>
      </c>
      <c r="D568" s="31"/>
      <c r="E568" s="31">
        <v>1</v>
      </c>
      <c r="F568" s="31">
        <v>1</v>
      </c>
      <c r="G568" s="31"/>
      <c r="H568" s="118"/>
      <c r="I568" s="67"/>
      <c r="J568" s="67">
        <v>1</v>
      </c>
      <c r="K568" s="67"/>
      <c r="L568" s="67"/>
      <c r="M568" s="67">
        <v>1</v>
      </c>
      <c r="N568" s="67"/>
      <c r="O568" s="67"/>
      <c r="P568" s="89">
        <v>20607</v>
      </c>
      <c r="Q568" s="89">
        <v>20971</v>
      </c>
      <c r="R568" s="31">
        <f t="shared" si="17"/>
        <v>1</v>
      </c>
      <c r="S568" s="56" t="s">
        <v>642</v>
      </c>
      <c r="T568" s="34"/>
    </row>
    <row r="569" spans="1:20" ht="21">
      <c r="A569" s="31">
        <v>547</v>
      </c>
      <c r="B569" s="31" t="s">
        <v>476</v>
      </c>
      <c r="C569" s="75" t="s">
        <v>738</v>
      </c>
      <c r="D569" s="31"/>
      <c r="E569" s="31">
        <v>1</v>
      </c>
      <c r="F569" s="31">
        <v>1</v>
      </c>
      <c r="G569" s="31"/>
      <c r="H569" s="118"/>
      <c r="I569" s="67"/>
      <c r="J569" s="67">
        <v>1</v>
      </c>
      <c r="K569" s="67"/>
      <c r="L569" s="67"/>
      <c r="M569" s="67">
        <v>1</v>
      </c>
      <c r="N569" s="67"/>
      <c r="O569" s="67"/>
      <c r="P569" s="89">
        <v>20607</v>
      </c>
      <c r="Q569" s="89">
        <v>20971</v>
      </c>
      <c r="R569" s="31">
        <f t="shared" si="17"/>
        <v>1</v>
      </c>
      <c r="S569" s="56" t="s">
        <v>642</v>
      </c>
      <c r="T569" s="34"/>
    </row>
    <row r="570" spans="1:20" ht="21">
      <c r="A570" s="31">
        <v>548</v>
      </c>
      <c r="B570" s="31" t="s">
        <v>476</v>
      </c>
      <c r="C570" s="75" t="s">
        <v>739</v>
      </c>
      <c r="D570" s="31"/>
      <c r="E570" s="31">
        <v>1</v>
      </c>
      <c r="F570" s="31">
        <v>1</v>
      </c>
      <c r="G570" s="31"/>
      <c r="H570" s="118"/>
      <c r="I570" s="67"/>
      <c r="J570" s="67">
        <v>1</v>
      </c>
      <c r="K570" s="67"/>
      <c r="L570" s="67"/>
      <c r="M570" s="67">
        <v>1</v>
      </c>
      <c r="N570" s="67"/>
      <c r="O570" s="67"/>
      <c r="P570" s="89">
        <v>20607</v>
      </c>
      <c r="Q570" s="89">
        <v>20971</v>
      </c>
      <c r="R570" s="31">
        <f t="shared" si="17"/>
        <v>1</v>
      </c>
      <c r="S570" s="56" t="s">
        <v>642</v>
      </c>
      <c r="T570" s="34"/>
    </row>
    <row r="571" spans="1:20" ht="21">
      <c r="A571" s="31">
        <v>549</v>
      </c>
      <c r="B571" s="31" t="s">
        <v>476</v>
      </c>
      <c r="C571" s="75" t="s">
        <v>740</v>
      </c>
      <c r="D571" s="31"/>
      <c r="E571" s="31">
        <v>1</v>
      </c>
      <c r="F571" s="31">
        <v>1</v>
      </c>
      <c r="G571" s="31"/>
      <c r="H571" s="118"/>
      <c r="I571" s="67"/>
      <c r="J571" s="67">
        <v>1</v>
      </c>
      <c r="K571" s="67"/>
      <c r="L571" s="67"/>
      <c r="M571" s="67">
        <v>1</v>
      </c>
      <c r="N571" s="67"/>
      <c r="O571" s="67"/>
      <c r="P571" s="89">
        <v>20607</v>
      </c>
      <c r="Q571" s="89">
        <v>20971</v>
      </c>
      <c r="R571" s="31">
        <f t="shared" si="17"/>
        <v>1</v>
      </c>
      <c r="S571" s="56" t="s">
        <v>642</v>
      </c>
      <c r="T571" s="34"/>
    </row>
    <row r="572" spans="1:20" ht="21">
      <c r="A572" s="31">
        <v>550</v>
      </c>
      <c r="B572" s="31" t="s">
        <v>476</v>
      </c>
      <c r="C572" s="75" t="s">
        <v>741</v>
      </c>
      <c r="D572" s="31"/>
      <c r="E572" s="31">
        <v>1</v>
      </c>
      <c r="F572" s="31">
        <v>1</v>
      </c>
      <c r="G572" s="31"/>
      <c r="H572" s="118"/>
      <c r="I572" s="67"/>
      <c r="J572" s="67">
        <v>1</v>
      </c>
      <c r="K572" s="67"/>
      <c r="L572" s="67"/>
      <c r="M572" s="67">
        <v>1</v>
      </c>
      <c r="N572" s="67"/>
      <c r="O572" s="67"/>
      <c r="P572" s="89">
        <v>20607</v>
      </c>
      <c r="Q572" s="89">
        <v>20971</v>
      </c>
      <c r="R572" s="31">
        <f t="shared" si="17"/>
        <v>1</v>
      </c>
      <c r="S572" s="56" t="s">
        <v>642</v>
      </c>
      <c r="T572" s="34"/>
    </row>
    <row r="573" spans="1:20" ht="21">
      <c r="A573" s="31">
        <v>551</v>
      </c>
      <c r="B573" s="31" t="s">
        <v>476</v>
      </c>
      <c r="C573" s="78" t="s">
        <v>742</v>
      </c>
      <c r="D573" s="31"/>
      <c r="E573" s="31">
        <v>1</v>
      </c>
      <c r="F573" s="31">
        <v>1</v>
      </c>
      <c r="G573" s="31"/>
      <c r="H573" s="118"/>
      <c r="I573" s="67"/>
      <c r="J573" s="67">
        <v>1</v>
      </c>
      <c r="K573" s="67"/>
      <c r="L573" s="67"/>
      <c r="M573" s="67">
        <v>1</v>
      </c>
      <c r="N573" s="67"/>
      <c r="O573" s="67"/>
      <c r="P573" s="89">
        <v>20607</v>
      </c>
      <c r="Q573" s="89">
        <v>20971</v>
      </c>
      <c r="R573" s="31">
        <f t="shared" si="17"/>
        <v>1</v>
      </c>
      <c r="S573" s="56" t="s">
        <v>642</v>
      </c>
      <c r="T573" s="34"/>
    </row>
    <row r="574" spans="1:20" ht="21">
      <c r="A574" s="31">
        <v>552</v>
      </c>
      <c r="B574" s="31" t="s">
        <v>476</v>
      </c>
      <c r="C574" s="78" t="s">
        <v>743</v>
      </c>
      <c r="D574" s="31"/>
      <c r="E574" s="31">
        <v>1</v>
      </c>
      <c r="F574" s="31">
        <v>1</v>
      </c>
      <c r="G574" s="31"/>
      <c r="H574" s="118"/>
      <c r="I574" s="67"/>
      <c r="J574" s="67">
        <v>1</v>
      </c>
      <c r="K574" s="67"/>
      <c r="L574" s="67"/>
      <c r="M574" s="67">
        <v>1</v>
      </c>
      <c r="N574" s="67"/>
      <c r="O574" s="67"/>
      <c r="P574" s="89">
        <v>20607</v>
      </c>
      <c r="Q574" s="89">
        <v>20971</v>
      </c>
      <c r="R574" s="31">
        <f t="shared" si="17"/>
        <v>1</v>
      </c>
      <c r="S574" s="56" t="s">
        <v>642</v>
      </c>
      <c r="T574" s="34"/>
    </row>
    <row r="575" spans="1:20" ht="21">
      <c r="A575" s="31">
        <v>553</v>
      </c>
      <c r="B575" s="31" t="s">
        <v>476</v>
      </c>
      <c r="C575" s="75" t="s">
        <v>744</v>
      </c>
      <c r="D575" s="31"/>
      <c r="E575" s="31">
        <v>1</v>
      </c>
      <c r="F575" s="31">
        <v>1</v>
      </c>
      <c r="G575" s="31"/>
      <c r="H575" s="31">
        <v>1</v>
      </c>
      <c r="I575" s="67"/>
      <c r="J575" s="67">
        <v>1</v>
      </c>
      <c r="K575" s="67"/>
      <c r="L575" s="67"/>
      <c r="M575" s="67">
        <v>1</v>
      </c>
      <c r="N575" s="67"/>
      <c r="O575" s="67"/>
      <c r="P575" s="89">
        <v>20607</v>
      </c>
      <c r="Q575" s="89">
        <v>20971</v>
      </c>
      <c r="R575" s="31">
        <f t="shared" si="17"/>
        <v>1</v>
      </c>
      <c r="S575" s="56" t="s">
        <v>642</v>
      </c>
      <c r="T575" s="34"/>
    </row>
    <row r="576" spans="1:20" ht="21">
      <c r="A576" s="31">
        <v>554</v>
      </c>
      <c r="B576" s="31" t="s">
        <v>476</v>
      </c>
      <c r="C576" s="75" t="s">
        <v>745</v>
      </c>
      <c r="D576" s="31"/>
      <c r="E576" s="31">
        <v>1</v>
      </c>
      <c r="F576" s="31">
        <v>1</v>
      </c>
      <c r="G576" s="31"/>
      <c r="H576" s="118"/>
      <c r="I576" s="67"/>
      <c r="J576" s="67">
        <v>1</v>
      </c>
      <c r="K576" s="67"/>
      <c r="L576" s="67">
        <v>1</v>
      </c>
      <c r="M576" s="67"/>
      <c r="N576" s="67"/>
      <c r="O576" s="67"/>
      <c r="P576" s="89">
        <v>20607</v>
      </c>
      <c r="Q576" s="89">
        <v>20971</v>
      </c>
      <c r="R576" s="31">
        <f t="shared" si="17"/>
        <v>1</v>
      </c>
      <c r="S576" s="31" t="s">
        <v>642</v>
      </c>
      <c r="T576" s="34"/>
    </row>
    <row r="577" spans="1:20" ht="21">
      <c r="A577" s="31">
        <v>555</v>
      </c>
      <c r="B577" s="31" t="s">
        <v>476</v>
      </c>
      <c r="C577" s="74" t="s">
        <v>746</v>
      </c>
      <c r="D577" s="31"/>
      <c r="E577" s="31">
        <v>1</v>
      </c>
      <c r="F577" s="31">
        <v>1</v>
      </c>
      <c r="G577" s="31"/>
      <c r="H577" s="118"/>
      <c r="I577" s="67"/>
      <c r="J577" s="67">
        <v>1</v>
      </c>
      <c r="K577" s="67"/>
      <c r="L577" s="67">
        <v>1</v>
      </c>
      <c r="M577" s="67"/>
      <c r="N577" s="67"/>
      <c r="O577" s="67"/>
      <c r="P577" s="89">
        <v>20607</v>
      </c>
      <c r="Q577" s="89">
        <v>20971</v>
      </c>
      <c r="R577" s="31">
        <f t="shared" si="17"/>
        <v>1</v>
      </c>
      <c r="S577" s="31" t="s">
        <v>642</v>
      </c>
      <c r="T577" s="34"/>
    </row>
    <row r="578" spans="1:20" ht="21">
      <c r="A578" s="31">
        <v>556</v>
      </c>
      <c r="B578" s="31" t="s">
        <v>476</v>
      </c>
      <c r="C578" s="81" t="s">
        <v>747</v>
      </c>
      <c r="D578" s="31"/>
      <c r="E578" s="31">
        <v>1</v>
      </c>
      <c r="F578" s="31">
        <v>1</v>
      </c>
      <c r="G578" s="31"/>
      <c r="H578" s="118"/>
      <c r="I578" s="67"/>
      <c r="J578" s="67">
        <v>1</v>
      </c>
      <c r="K578" s="67"/>
      <c r="L578" s="67">
        <v>1</v>
      </c>
      <c r="M578" s="67"/>
      <c r="N578" s="67"/>
      <c r="O578" s="67"/>
      <c r="P578" s="89">
        <v>20607</v>
      </c>
      <c r="Q578" s="89">
        <v>20971</v>
      </c>
      <c r="R578" s="31">
        <f t="shared" si="17"/>
        <v>1</v>
      </c>
      <c r="S578" s="31" t="s">
        <v>642</v>
      </c>
      <c r="T578" s="34"/>
    </row>
    <row r="579" spans="1:20" ht="21">
      <c r="A579" s="31">
        <v>557</v>
      </c>
      <c r="B579" s="31" t="s">
        <v>476</v>
      </c>
      <c r="C579" s="81" t="s">
        <v>748</v>
      </c>
      <c r="D579" s="31"/>
      <c r="E579" s="31">
        <v>1</v>
      </c>
      <c r="F579" s="31">
        <v>1</v>
      </c>
      <c r="G579" s="31"/>
      <c r="H579" s="118"/>
      <c r="I579" s="67"/>
      <c r="J579" s="67">
        <v>1</v>
      </c>
      <c r="K579" s="67"/>
      <c r="L579" s="67">
        <v>1</v>
      </c>
      <c r="M579" s="67"/>
      <c r="N579" s="67"/>
      <c r="O579" s="67"/>
      <c r="P579" s="89">
        <v>20607</v>
      </c>
      <c r="Q579" s="89">
        <v>20971</v>
      </c>
      <c r="R579" s="31">
        <f t="shared" si="17"/>
        <v>1</v>
      </c>
      <c r="S579" s="31" t="s">
        <v>642</v>
      </c>
      <c r="T579" s="34"/>
    </row>
    <row r="580" spans="1:20" ht="21">
      <c r="A580" s="31">
        <v>558</v>
      </c>
      <c r="B580" s="31" t="s">
        <v>476</v>
      </c>
      <c r="C580" s="81" t="s">
        <v>749</v>
      </c>
      <c r="D580" s="31"/>
      <c r="E580" s="31">
        <v>1</v>
      </c>
      <c r="F580" s="31"/>
      <c r="G580" s="31">
        <v>1</v>
      </c>
      <c r="H580" s="118"/>
      <c r="I580" s="67"/>
      <c r="J580" s="67">
        <v>1</v>
      </c>
      <c r="K580" s="67"/>
      <c r="L580" s="67">
        <v>1</v>
      </c>
      <c r="M580" s="67"/>
      <c r="N580" s="67"/>
      <c r="O580" s="67"/>
      <c r="P580" s="89">
        <v>20607</v>
      </c>
      <c r="Q580" s="89">
        <v>20971</v>
      </c>
      <c r="R580" s="31">
        <f t="shared" si="17"/>
        <v>1</v>
      </c>
      <c r="S580" s="31" t="s">
        <v>642</v>
      </c>
      <c r="T580" s="34"/>
    </row>
    <row r="581" spans="1:20" ht="21">
      <c r="A581" s="31">
        <v>559</v>
      </c>
      <c r="B581" s="31" t="s">
        <v>476</v>
      </c>
      <c r="C581" s="81" t="s">
        <v>750</v>
      </c>
      <c r="D581" s="31"/>
      <c r="E581" s="31">
        <v>1</v>
      </c>
      <c r="F581" s="31"/>
      <c r="G581" s="31">
        <v>1</v>
      </c>
      <c r="H581" s="118"/>
      <c r="I581" s="67"/>
      <c r="J581" s="67">
        <v>1</v>
      </c>
      <c r="K581" s="67"/>
      <c r="L581" s="67">
        <v>1</v>
      </c>
      <c r="M581" s="67"/>
      <c r="N581" s="67"/>
      <c r="O581" s="67"/>
      <c r="P581" s="89">
        <v>20607</v>
      </c>
      <c r="Q581" s="89">
        <v>20971</v>
      </c>
      <c r="R581" s="31">
        <f t="shared" si="17"/>
        <v>1</v>
      </c>
      <c r="S581" s="31" t="s">
        <v>642</v>
      </c>
      <c r="T581" s="34"/>
    </row>
    <row r="582" spans="1:20" ht="21">
      <c r="A582" s="31">
        <v>560</v>
      </c>
      <c r="B582" s="31" t="s">
        <v>476</v>
      </c>
      <c r="C582" s="84" t="s">
        <v>751</v>
      </c>
      <c r="D582" s="31"/>
      <c r="E582" s="31">
        <v>1</v>
      </c>
      <c r="F582" s="31">
        <v>1</v>
      </c>
      <c r="G582" s="31"/>
      <c r="H582" s="118"/>
      <c r="I582" s="67"/>
      <c r="J582" s="67">
        <v>1</v>
      </c>
      <c r="K582" s="67"/>
      <c r="L582" s="67">
        <v>1</v>
      </c>
      <c r="M582" s="67"/>
      <c r="N582" s="67"/>
      <c r="O582" s="67"/>
      <c r="P582" s="89">
        <v>20607</v>
      </c>
      <c r="Q582" s="89">
        <v>20971</v>
      </c>
      <c r="R582" s="31">
        <f t="shared" si="17"/>
        <v>1</v>
      </c>
      <c r="S582" s="31" t="s">
        <v>642</v>
      </c>
      <c r="T582" s="34"/>
    </row>
    <row r="583" spans="1:20" ht="21">
      <c r="A583" s="31">
        <v>561</v>
      </c>
      <c r="B583" s="31" t="s">
        <v>476</v>
      </c>
      <c r="C583" s="84" t="s">
        <v>752</v>
      </c>
      <c r="D583" s="31"/>
      <c r="E583" s="31">
        <v>1</v>
      </c>
      <c r="F583" s="31">
        <v>1</v>
      </c>
      <c r="G583" s="31"/>
      <c r="H583" s="118"/>
      <c r="I583" s="67"/>
      <c r="J583" s="67">
        <v>1</v>
      </c>
      <c r="K583" s="67"/>
      <c r="L583" s="67">
        <v>1</v>
      </c>
      <c r="M583" s="67"/>
      <c r="N583" s="67"/>
      <c r="O583" s="67"/>
      <c r="P583" s="104">
        <v>20609</v>
      </c>
      <c r="Q583" s="89">
        <v>20971</v>
      </c>
      <c r="R583" s="31">
        <f t="shared" si="17"/>
        <v>1</v>
      </c>
      <c r="S583" s="56" t="s">
        <v>753</v>
      </c>
      <c r="T583" s="34"/>
    </row>
    <row r="584" spans="1:20" ht="21">
      <c r="A584" s="31">
        <v>562</v>
      </c>
      <c r="B584" s="31" t="s">
        <v>476</v>
      </c>
      <c r="C584" s="78" t="s">
        <v>754</v>
      </c>
      <c r="D584" s="31"/>
      <c r="E584" s="31">
        <v>1</v>
      </c>
      <c r="F584" s="31">
        <v>1</v>
      </c>
      <c r="G584" s="31"/>
      <c r="H584" s="118"/>
      <c r="I584" s="67"/>
      <c r="J584" s="67">
        <v>1</v>
      </c>
      <c r="K584" s="67"/>
      <c r="L584" s="67">
        <v>1</v>
      </c>
      <c r="M584" s="67"/>
      <c r="N584" s="67"/>
      <c r="O584" s="67"/>
      <c r="P584" s="89">
        <v>20607</v>
      </c>
      <c r="Q584" s="89">
        <v>20971</v>
      </c>
      <c r="R584" s="31">
        <f t="shared" si="17"/>
        <v>1</v>
      </c>
      <c r="S584" s="31" t="s">
        <v>642</v>
      </c>
      <c r="T584" s="34"/>
    </row>
    <row r="585" spans="1:20" ht="21">
      <c r="A585" s="31">
        <v>563</v>
      </c>
      <c r="B585" s="31" t="s">
        <v>476</v>
      </c>
      <c r="C585" s="81" t="s">
        <v>755</v>
      </c>
      <c r="D585" s="31"/>
      <c r="E585" s="31">
        <v>1</v>
      </c>
      <c r="F585" s="31"/>
      <c r="G585" s="31">
        <v>1</v>
      </c>
      <c r="H585" s="118"/>
      <c r="I585" s="67"/>
      <c r="J585" s="67">
        <v>1</v>
      </c>
      <c r="K585" s="67"/>
      <c r="L585" s="67">
        <v>1</v>
      </c>
      <c r="M585" s="67"/>
      <c r="N585" s="67"/>
      <c r="O585" s="67"/>
      <c r="P585" s="89">
        <v>20607</v>
      </c>
      <c r="Q585" s="89">
        <v>20971</v>
      </c>
      <c r="R585" s="31">
        <f t="shared" si="17"/>
        <v>1</v>
      </c>
      <c r="S585" s="31" t="s">
        <v>642</v>
      </c>
      <c r="T585" s="34"/>
    </row>
    <row r="586" spans="1:20" s="137" customFormat="1" ht="21">
      <c r="A586" s="31">
        <v>564</v>
      </c>
      <c r="B586" s="56" t="s">
        <v>476</v>
      </c>
      <c r="C586" s="159" t="s">
        <v>756</v>
      </c>
      <c r="D586" s="56"/>
      <c r="E586" s="56">
        <v>1</v>
      </c>
      <c r="F586" s="56"/>
      <c r="G586" s="56">
        <v>1</v>
      </c>
      <c r="H586" s="125"/>
      <c r="I586" s="146"/>
      <c r="J586" s="146">
        <v>0</v>
      </c>
      <c r="K586" s="146"/>
      <c r="L586" s="146">
        <v>0</v>
      </c>
      <c r="M586" s="146"/>
      <c r="N586" s="146"/>
      <c r="O586" s="146"/>
      <c r="P586" s="104">
        <v>20607</v>
      </c>
      <c r="Q586" s="104">
        <v>20728</v>
      </c>
      <c r="R586" s="31">
        <f t="shared" si="17"/>
        <v>0</v>
      </c>
      <c r="S586" s="56" t="s">
        <v>757</v>
      </c>
      <c r="T586" s="109"/>
    </row>
    <row r="587" spans="1:20" s="137" customFormat="1" ht="21">
      <c r="A587" s="31">
        <v>565</v>
      </c>
      <c r="B587" s="56" t="s">
        <v>476</v>
      </c>
      <c r="C587" s="159" t="s">
        <v>758</v>
      </c>
      <c r="D587" s="56"/>
      <c r="E587" s="56">
        <v>1</v>
      </c>
      <c r="F587" s="56"/>
      <c r="G587" s="56">
        <v>1</v>
      </c>
      <c r="H587" s="125"/>
      <c r="I587" s="146"/>
      <c r="J587" s="146">
        <v>0.5</v>
      </c>
      <c r="K587" s="146"/>
      <c r="L587" s="146">
        <v>0.5</v>
      </c>
      <c r="M587" s="146"/>
      <c r="N587" s="146"/>
      <c r="O587" s="146"/>
      <c r="P587" s="104">
        <v>20729</v>
      </c>
      <c r="Q587" s="104">
        <v>20971</v>
      </c>
      <c r="R587" s="31">
        <f t="shared" si="17"/>
        <v>0.5</v>
      </c>
      <c r="S587" s="56" t="s">
        <v>722</v>
      </c>
      <c r="T587" s="109"/>
    </row>
    <row r="588" spans="1:20" s="137" customFormat="1" ht="21">
      <c r="A588" s="56">
        <v>566</v>
      </c>
      <c r="B588" s="56" t="s">
        <v>476</v>
      </c>
      <c r="C588" s="81" t="s">
        <v>1174</v>
      </c>
      <c r="D588" s="56"/>
      <c r="E588" s="56">
        <v>1</v>
      </c>
      <c r="F588" s="56">
        <v>1</v>
      </c>
      <c r="G588" s="56"/>
      <c r="H588" s="125"/>
      <c r="I588" s="146"/>
      <c r="J588" s="146"/>
      <c r="K588" s="146">
        <v>1</v>
      </c>
      <c r="L588" s="146">
        <v>1</v>
      </c>
      <c r="M588" s="146"/>
      <c r="N588" s="146"/>
      <c r="O588" s="146"/>
      <c r="P588" s="104">
        <v>20607</v>
      </c>
      <c r="Q588" s="104">
        <v>20971</v>
      </c>
      <c r="R588" s="56">
        <f t="shared" si="17"/>
        <v>1</v>
      </c>
      <c r="S588" s="56" t="s">
        <v>642</v>
      </c>
      <c r="T588" s="109" t="s">
        <v>760</v>
      </c>
    </row>
    <row r="589" spans="1:20" ht="21">
      <c r="A589" s="31">
        <v>567</v>
      </c>
      <c r="B589" s="31" t="s">
        <v>476</v>
      </c>
      <c r="C589" s="85" t="s">
        <v>761</v>
      </c>
      <c r="D589" s="31"/>
      <c r="E589" s="31">
        <v>1</v>
      </c>
      <c r="F589" s="31">
        <v>1</v>
      </c>
      <c r="G589" s="31"/>
      <c r="H589" s="118"/>
      <c r="I589" s="67"/>
      <c r="J589" s="67">
        <v>1</v>
      </c>
      <c r="K589" s="67"/>
      <c r="L589" s="67">
        <v>1</v>
      </c>
      <c r="M589" s="67"/>
      <c r="N589" s="67"/>
      <c r="O589" s="67"/>
      <c r="P589" s="89">
        <v>20607</v>
      </c>
      <c r="Q589" s="89">
        <v>20971</v>
      </c>
      <c r="R589" s="31">
        <f t="shared" si="17"/>
        <v>1</v>
      </c>
      <c r="S589" s="31" t="s">
        <v>642</v>
      </c>
      <c r="T589" s="34"/>
    </row>
    <row r="590" spans="1:20" ht="21">
      <c r="A590" s="31">
        <v>568</v>
      </c>
      <c r="B590" s="31" t="s">
        <v>476</v>
      </c>
      <c r="C590" s="86" t="s">
        <v>762</v>
      </c>
      <c r="D590" s="31"/>
      <c r="E590" s="31">
        <v>1</v>
      </c>
      <c r="F590" s="31">
        <v>1</v>
      </c>
      <c r="G590" s="31"/>
      <c r="H590" s="118"/>
      <c r="I590" s="67"/>
      <c r="J590" s="67">
        <v>1</v>
      </c>
      <c r="K590" s="67"/>
      <c r="L590" s="67">
        <v>1</v>
      </c>
      <c r="M590" s="67"/>
      <c r="N590" s="67"/>
      <c r="O590" s="67"/>
      <c r="P590" s="89">
        <v>20607</v>
      </c>
      <c r="Q590" s="89">
        <v>20971</v>
      </c>
      <c r="R590" s="31">
        <f t="shared" si="17"/>
        <v>1</v>
      </c>
      <c r="S590" s="31" t="s">
        <v>642</v>
      </c>
      <c r="T590" s="34"/>
    </row>
    <row r="591" spans="1:20" ht="21">
      <c r="A591" s="31">
        <v>569</v>
      </c>
      <c r="B591" s="31" t="s">
        <v>476</v>
      </c>
      <c r="C591" s="87" t="s">
        <v>763</v>
      </c>
      <c r="D591" s="31"/>
      <c r="E591" s="31">
        <v>1</v>
      </c>
      <c r="F591" s="31"/>
      <c r="G591" s="31">
        <v>1</v>
      </c>
      <c r="H591" s="118"/>
      <c r="I591" s="67">
        <v>1</v>
      </c>
      <c r="J591" s="67"/>
      <c r="K591" s="67"/>
      <c r="L591" s="67">
        <v>1</v>
      </c>
      <c r="M591" s="67"/>
      <c r="N591" s="67"/>
      <c r="O591" s="67"/>
      <c r="P591" s="104">
        <v>20607</v>
      </c>
      <c r="Q591" s="89">
        <v>20971</v>
      </c>
      <c r="R591" s="31">
        <f t="shared" si="17"/>
        <v>1</v>
      </c>
      <c r="S591" s="31" t="s">
        <v>642</v>
      </c>
      <c r="T591" s="34"/>
    </row>
    <row r="592" spans="1:20" ht="21">
      <c r="A592" s="31">
        <v>570</v>
      </c>
      <c r="B592" s="31" t="s">
        <v>476</v>
      </c>
      <c r="C592" s="85" t="s">
        <v>764</v>
      </c>
      <c r="D592" s="31"/>
      <c r="E592" s="31">
        <v>1</v>
      </c>
      <c r="F592" s="31"/>
      <c r="G592" s="31">
        <v>1</v>
      </c>
      <c r="H592" s="118"/>
      <c r="I592" s="67">
        <v>1</v>
      </c>
      <c r="J592" s="67"/>
      <c r="K592" s="67"/>
      <c r="L592" s="67">
        <v>1</v>
      </c>
      <c r="M592" s="67"/>
      <c r="N592" s="67"/>
      <c r="O592" s="67"/>
      <c r="P592" s="89">
        <v>20607</v>
      </c>
      <c r="Q592" s="89">
        <v>20971</v>
      </c>
      <c r="R592" s="31">
        <f t="shared" si="17"/>
        <v>1</v>
      </c>
      <c r="S592" s="31" t="s">
        <v>642</v>
      </c>
      <c r="T592" s="34"/>
    </row>
    <row r="593" spans="1:20" ht="21">
      <c r="A593" s="31">
        <v>571</v>
      </c>
      <c r="B593" s="56" t="s">
        <v>476</v>
      </c>
      <c r="C593" s="80" t="s">
        <v>765</v>
      </c>
      <c r="D593" s="56"/>
      <c r="E593" s="31">
        <v>1</v>
      </c>
      <c r="F593" s="56"/>
      <c r="G593" s="31">
        <v>1</v>
      </c>
      <c r="H593" s="125"/>
      <c r="I593" s="67">
        <v>1</v>
      </c>
      <c r="J593" s="146"/>
      <c r="K593" s="146"/>
      <c r="L593" s="67">
        <v>1</v>
      </c>
      <c r="M593" s="146"/>
      <c r="N593" s="146"/>
      <c r="O593" s="146"/>
      <c r="P593" s="104">
        <v>20607</v>
      </c>
      <c r="Q593" s="104">
        <v>20911</v>
      </c>
      <c r="R593" s="31">
        <f t="shared" si="17"/>
        <v>1</v>
      </c>
      <c r="S593" s="56" t="s">
        <v>733</v>
      </c>
      <c r="T593" s="109"/>
    </row>
    <row r="594" spans="1:20" ht="21">
      <c r="A594" s="31">
        <v>572</v>
      </c>
      <c r="B594" s="31" t="s">
        <v>476</v>
      </c>
      <c r="C594" s="83" t="s">
        <v>766</v>
      </c>
      <c r="D594" s="31"/>
      <c r="E594" s="31">
        <v>1</v>
      </c>
      <c r="F594" s="31"/>
      <c r="G594" s="31">
        <v>1</v>
      </c>
      <c r="H594" s="118"/>
      <c r="I594" s="67"/>
      <c r="J594" s="67">
        <v>1</v>
      </c>
      <c r="K594" s="67"/>
      <c r="L594" s="67">
        <v>1</v>
      </c>
      <c r="M594" s="67"/>
      <c r="N594" s="67"/>
      <c r="O594" s="67"/>
      <c r="P594" s="89">
        <v>20607</v>
      </c>
      <c r="Q594" s="89">
        <v>20911</v>
      </c>
      <c r="R594" s="31">
        <f t="shared" si="17"/>
        <v>1</v>
      </c>
      <c r="S594" s="56" t="s">
        <v>733</v>
      </c>
      <c r="T594" s="34"/>
    </row>
    <row r="595" spans="1:20" ht="21">
      <c r="A595" s="728" t="s">
        <v>62</v>
      </c>
      <c r="B595" s="729"/>
      <c r="C595" s="730"/>
      <c r="D595" s="210">
        <f aca="true" t="shared" si="18" ref="D595:O595">SUM(D485:D594)</f>
        <v>79</v>
      </c>
      <c r="E595" s="210">
        <f t="shared" si="18"/>
        <v>31</v>
      </c>
      <c r="F595" s="210">
        <f t="shared" si="18"/>
        <v>84</v>
      </c>
      <c r="G595" s="210">
        <f t="shared" si="18"/>
        <v>26</v>
      </c>
      <c r="H595" s="210">
        <f t="shared" si="18"/>
        <v>9</v>
      </c>
      <c r="I595" s="210">
        <f t="shared" si="18"/>
        <v>9</v>
      </c>
      <c r="J595" s="210">
        <f t="shared" si="18"/>
        <v>83</v>
      </c>
      <c r="K595" s="210">
        <f t="shared" si="18"/>
        <v>13.5</v>
      </c>
      <c r="L595" s="210">
        <f t="shared" si="18"/>
        <v>74.5</v>
      </c>
      <c r="M595" s="210">
        <f t="shared" si="18"/>
        <v>29</v>
      </c>
      <c r="N595" s="210">
        <f t="shared" si="18"/>
        <v>2</v>
      </c>
      <c r="O595" s="210">
        <f t="shared" si="18"/>
        <v>0</v>
      </c>
      <c r="P595" s="210"/>
      <c r="Q595" s="210"/>
      <c r="R595" s="210">
        <f>SUM(R485:R594)</f>
        <v>105.5</v>
      </c>
      <c r="S595" s="210"/>
      <c r="T595" s="34"/>
    </row>
    <row r="596" spans="1:20" ht="21">
      <c r="A596" s="744" t="s">
        <v>45</v>
      </c>
      <c r="B596" s="745"/>
      <c r="C596" s="745"/>
      <c r="D596" s="745"/>
      <c r="E596" s="745"/>
      <c r="F596" s="745"/>
      <c r="G596" s="745"/>
      <c r="H596" s="745"/>
      <c r="I596" s="745"/>
      <c r="J596" s="745"/>
      <c r="K596" s="745"/>
      <c r="L596" s="745"/>
      <c r="M596" s="745"/>
      <c r="N596" s="745"/>
      <c r="O596" s="745"/>
      <c r="P596" s="745"/>
      <c r="Q596" s="745"/>
      <c r="R596" s="745"/>
      <c r="S596" s="746"/>
      <c r="T596" s="34"/>
    </row>
    <row r="597" spans="1:20" ht="21">
      <c r="A597" s="31">
        <v>573</v>
      </c>
      <c r="B597" s="31" t="s">
        <v>767</v>
      </c>
      <c r="C597" s="83" t="s">
        <v>955</v>
      </c>
      <c r="D597" s="31">
        <v>1</v>
      </c>
      <c r="E597" s="31"/>
      <c r="F597" s="31">
        <v>1</v>
      </c>
      <c r="G597" s="31"/>
      <c r="H597" s="118"/>
      <c r="I597" s="67"/>
      <c r="J597" s="67">
        <v>1</v>
      </c>
      <c r="K597" s="67"/>
      <c r="L597" s="67"/>
      <c r="M597" s="67"/>
      <c r="N597" s="67">
        <v>1</v>
      </c>
      <c r="O597" s="67"/>
      <c r="P597" s="89">
        <v>239753</v>
      </c>
      <c r="Q597" s="89">
        <v>240117</v>
      </c>
      <c r="R597" s="31">
        <f t="shared" si="17"/>
        <v>1</v>
      </c>
      <c r="S597" s="56"/>
      <c r="T597" s="34"/>
    </row>
    <row r="598" spans="1:20" ht="21">
      <c r="A598" s="31">
        <v>574</v>
      </c>
      <c r="B598" s="31" t="s">
        <v>767</v>
      </c>
      <c r="C598" s="83" t="s">
        <v>956</v>
      </c>
      <c r="D598" s="31">
        <v>1</v>
      </c>
      <c r="E598" s="31"/>
      <c r="F598" s="31">
        <v>1</v>
      </c>
      <c r="G598" s="31"/>
      <c r="H598" s="118"/>
      <c r="I598" s="67"/>
      <c r="J598" s="67">
        <v>1</v>
      </c>
      <c r="K598" s="67"/>
      <c r="L598" s="67"/>
      <c r="M598" s="67">
        <v>1</v>
      </c>
      <c r="N598" s="67"/>
      <c r="O598" s="67"/>
      <c r="P598" s="89">
        <v>239753</v>
      </c>
      <c r="Q598" s="89">
        <v>240117</v>
      </c>
      <c r="R598" s="31">
        <f t="shared" si="17"/>
        <v>1</v>
      </c>
      <c r="S598" s="56"/>
      <c r="T598" s="34"/>
    </row>
    <row r="599" spans="1:20" ht="21">
      <c r="A599" s="31">
        <v>575</v>
      </c>
      <c r="B599" s="31" t="s">
        <v>767</v>
      </c>
      <c r="C599" s="83" t="s">
        <v>957</v>
      </c>
      <c r="D599" s="31">
        <v>1</v>
      </c>
      <c r="E599" s="31"/>
      <c r="F599" s="31">
        <v>1</v>
      </c>
      <c r="G599" s="31"/>
      <c r="H599" s="118"/>
      <c r="I599" s="67"/>
      <c r="J599" s="67"/>
      <c r="K599" s="67">
        <v>1</v>
      </c>
      <c r="L599" s="67"/>
      <c r="M599" s="67"/>
      <c r="N599" s="67">
        <v>1</v>
      </c>
      <c r="O599" s="67"/>
      <c r="P599" s="89">
        <v>239753</v>
      </c>
      <c r="Q599" s="89">
        <v>240117</v>
      </c>
      <c r="R599" s="31">
        <f t="shared" si="17"/>
        <v>1</v>
      </c>
      <c r="S599" s="56"/>
      <c r="T599" s="34"/>
    </row>
    <row r="600" spans="1:20" ht="21">
      <c r="A600" s="31">
        <v>576</v>
      </c>
      <c r="B600" s="31" t="s">
        <v>767</v>
      </c>
      <c r="C600" s="83" t="s">
        <v>958</v>
      </c>
      <c r="D600" s="31">
        <v>1</v>
      </c>
      <c r="E600" s="31"/>
      <c r="F600" s="31">
        <v>1</v>
      </c>
      <c r="G600" s="31"/>
      <c r="H600" s="118"/>
      <c r="I600" s="67"/>
      <c r="J600" s="67">
        <v>1</v>
      </c>
      <c r="K600" s="67"/>
      <c r="L600" s="67"/>
      <c r="M600" s="67">
        <v>1</v>
      </c>
      <c r="N600" s="67"/>
      <c r="O600" s="67"/>
      <c r="P600" s="89">
        <v>239753</v>
      </c>
      <c r="Q600" s="89">
        <v>240117</v>
      </c>
      <c r="R600" s="31">
        <f t="shared" si="17"/>
        <v>1</v>
      </c>
      <c r="S600" s="56"/>
      <c r="T600" s="34"/>
    </row>
    <row r="601" spans="1:20" ht="21">
      <c r="A601" s="31">
        <v>577</v>
      </c>
      <c r="B601" s="31" t="s">
        <v>767</v>
      </c>
      <c r="C601" s="83" t="s">
        <v>959</v>
      </c>
      <c r="D601" s="31">
        <v>1</v>
      </c>
      <c r="E601" s="31"/>
      <c r="F601" s="31">
        <v>1</v>
      </c>
      <c r="G601" s="31"/>
      <c r="H601" s="118"/>
      <c r="I601" s="67"/>
      <c r="J601" s="67">
        <v>1</v>
      </c>
      <c r="K601" s="67"/>
      <c r="L601" s="67"/>
      <c r="M601" s="67">
        <v>1</v>
      </c>
      <c r="N601" s="67"/>
      <c r="O601" s="67"/>
      <c r="P601" s="89">
        <v>239753</v>
      </c>
      <c r="Q601" s="89">
        <v>240117</v>
      </c>
      <c r="R601" s="31">
        <f t="shared" si="17"/>
        <v>1</v>
      </c>
      <c r="S601" s="56"/>
      <c r="T601" s="34"/>
    </row>
    <row r="602" spans="1:20" ht="21">
      <c r="A602" s="31">
        <v>578</v>
      </c>
      <c r="B602" s="31" t="s">
        <v>767</v>
      </c>
      <c r="C602" s="83" t="s">
        <v>960</v>
      </c>
      <c r="D602" s="31">
        <v>1</v>
      </c>
      <c r="E602" s="31"/>
      <c r="F602" s="31">
        <v>1</v>
      </c>
      <c r="G602" s="31"/>
      <c r="H602" s="118"/>
      <c r="I602" s="67"/>
      <c r="J602" s="67">
        <v>1</v>
      </c>
      <c r="K602" s="67"/>
      <c r="L602" s="67"/>
      <c r="M602" s="67">
        <v>1</v>
      </c>
      <c r="N602" s="67"/>
      <c r="O602" s="67"/>
      <c r="P602" s="89">
        <v>239753</v>
      </c>
      <c r="Q602" s="89">
        <v>240117</v>
      </c>
      <c r="R602" s="31">
        <f t="shared" si="17"/>
        <v>1</v>
      </c>
      <c r="S602" s="56"/>
      <c r="T602" s="34"/>
    </row>
    <row r="603" spans="1:20" ht="21">
      <c r="A603" s="31">
        <v>579</v>
      </c>
      <c r="B603" s="31" t="s">
        <v>767</v>
      </c>
      <c r="C603" s="83" t="s">
        <v>961</v>
      </c>
      <c r="D603" s="31">
        <v>1</v>
      </c>
      <c r="E603" s="31"/>
      <c r="F603" s="31">
        <v>1</v>
      </c>
      <c r="G603" s="31"/>
      <c r="H603" s="118"/>
      <c r="I603" s="67"/>
      <c r="J603" s="67"/>
      <c r="K603" s="67">
        <v>1</v>
      </c>
      <c r="L603" s="67"/>
      <c r="M603" s="67">
        <v>1</v>
      </c>
      <c r="N603" s="67"/>
      <c r="O603" s="67"/>
      <c r="P603" s="89">
        <v>239753</v>
      </c>
      <c r="Q603" s="89">
        <v>240117</v>
      </c>
      <c r="R603" s="31">
        <f aca="true" t="shared" si="19" ref="R603:R666">SUM(I603:N603)/2</f>
        <v>1</v>
      </c>
      <c r="S603" s="56"/>
      <c r="T603" s="34"/>
    </row>
    <row r="604" spans="1:20" ht="21">
      <c r="A604" s="31">
        <v>580</v>
      </c>
      <c r="B604" s="31" t="s">
        <v>767</v>
      </c>
      <c r="C604" s="83" t="s">
        <v>962</v>
      </c>
      <c r="D604" s="31">
        <v>1</v>
      </c>
      <c r="E604" s="31"/>
      <c r="F604" s="31">
        <v>1</v>
      </c>
      <c r="G604" s="31"/>
      <c r="H604" s="118"/>
      <c r="I604" s="67"/>
      <c r="J604" s="67">
        <v>1</v>
      </c>
      <c r="K604" s="67"/>
      <c r="L604" s="67"/>
      <c r="M604" s="67">
        <v>1</v>
      </c>
      <c r="N604" s="67"/>
      <c r="O604" s="67"/>
      <c r="P604" s="89">
        <v>239753</v>
      </c>
      <c r="Q604" s="89">
        <v>240117</v>
      </c>
      <c r="R604" s="31">
        <f t="shared" si="19"/>
        <v>1</v>
      </c>
      <c r="S604" s="56"/>
      <c r="T604" s="34"/>
    </row>
    <row r="605" spans="1:20" ht="21">
      <c r="A605" s="31">
        <v>581</v>
      </c>
      <c r="B605" s="31" t="s">
        <v>767</v>
      </c>
      <c r="C605" s="83" t="s">
        <v>963</v>
      </c>
      <c r="D605" s="31">
        <v>1</v>
      </c>
      <c r="E605" s="31"/>
      <c r="F605" s="31">
        <v>1</v>
      </c>
      <c r="G605" s="31"/>
      <c r="H605" s="118"/>
      <c r="I605" s="67"/>
      <c r="J605" s="67">
        <v>1</v>
      </c>
      <c r="K605" s="67"/>
      <c r="L605" s="67"/>
      <c r="M605" s="67">
        <v>1</v>
      </c>
      <c r="N605" s="67"/>
      <c r="O605" s="67"/>
      <c r="P605" s="89">
        <v>239753</v>
      </c>
      <c r="Q605" s="89">
        <v>240117</v>
      </c>
      <c r="R605" s="31">
        <f t="shared" si="19"/>
        <v>1</v>
      </c>
      <c r="S605" s="56"/>
      <c r="T605" s="34"/>
    </row>
    <row r="606" spans="1:20" ht="21">
      <c r="A606" s="31">
        <v>582</v>
      </c>
      <c r="B606" s="31" t="s">
        <v>767</v>
      </c>
      <c r="C606" s="83" t="s">
        <v>964</v>
      </c>
      <c r="D606" s="31">
        <v>1</v>
      </c>
      <c r="E606" s="31"/>
      <c r="F606" s="31">
        <v>1</v>
      </c>
      <c r="G606" s="31"/>
      <c r="H606" s="118"/>
      <c r="I606" s="67"/>
      <c r="J606" s="67">
        <v>1</v>
      </c>
      <c r="K606" s="67"/>
      <c r="L606" s="67">
        <v>1</v>
      </c>
      <c r="M606" s="67"/>
      <c r="N606" s="67"/>
      <c r="O606" s="67"/>
      <c r="P606" s="89">
        <v>239753</v>
      </c>
      <c r="Q606" s="89">
        <v>240117</v>
      </c>
      <c r="R606" s="31">
        <f t="shared" si="19"/>
        <v>1</v>
      </c>
      <c r="S606" s="56"/>
      <c r="T606" s="34"/>
    </row>
    <row r="607" spans="1:20" ht="21">
      <c r="A607" s="31">
        <v>583</v>
      </c>
      <c r="B607" s="31" t="s">
        <v>767</v>
      </c>
      <c r="C607" s="83" t="s">
        <v>965</v>
      </c>
      <c r="D607" s="31">
        <v>1</v>
      </c>
      <c r="E607" s="31"/>
      <c r="F607" s="31">
        <v>1</v>
      </c>
      <c r="G607" s="31"/>
      <c r="H607" s="118"/>
      <c r="I607" s="67"/>
      <c r="J607" s="67">
        <v>1</v>
      </c>
      <c r="K607" s="67"/>
      <c r="L607" s="67">
        <v>1</v>
      </c>
      <c r="M607" s="67"/>
      <c r="N607" s="67"/>
      <c r="O607" s="67"/>
      <c r="P607" s="89">
        <v>239753</v>
      </c>
      <c r="Q607" s="89">
        <v>240117</v>
      </c>
      <c r="R607" s="31">
        <f t="shared" si="19"/>
        <v>1</v>
      </c>
      <c r="S607" s="56"/>
      <c r="T607" s="34"/>
    </row>
    <row r="608" spans="1:20" ht="21">
      <c r="A608" s="31">
        <v>584</v>
      </c>
      <c r="B608" s="31" t="s">
        <v>767</v>
      </c>
      <c r="C608" s="83" t="s">
        <v>966</v>
      </c>
      <c r="D608" s="31">
        <v>1</v>
      </c>
      <c r="E608" s="31"/>
      <c r="F608" s="31">
        <v>1</v>
      </c>
      <c r="G608" s="31"/>
      <c r="H608" s="118"/>
      <c r="I608" s="67"/>
      <c r="J608" s="67">
        <v>1</v>
      </c>
      <c r="K608" s="67"/>
      <c r="L608" s="67">
        <v>1</v>
      </c>
      <c r="M608" s="67"/>
      <c r="N608" s="67"/>
      <c r="O608" s="67"/>
      <c r="P608" s="89">
        <v>239753</v>
      </c>
      <c r="Q608" s="89">
        <v>240117</v>
      </c>
      <c r="R608" s="31">
        <f t="shared" si="19"/>
        <v>1</v>
      </c>
      <c r="S608" s="56"/>
      <c r="T608" s="34"/>
    </row>
    <row r="609" spans="1:20" ht="21">
      <c r="A609" s="31">
        <v>585</v>
      </c>
      <c r="B609" s="31" t="s">
        <v>767</v>
      </c>
      <c r="C609" s="83" t="s">
        <v>967</v>
      </c>
      <c r="D609" s="31">
        <v>1</v>
      </c>
      <c r="E609" s="31"/>
      <c r="F609" s="31">
        <v>1</v>
      </c>
      <c r="G609" s="31"/>
      <c r="H609" s="118"/>
      <c r="I609" s="67"/>
      <c r="J609" s="67">
        <v>1</v>
      </c>
      <c r="K609" s="67"/>
      <c r="L609" s="67"/>
      <c r="M609" s="67">
        <v>1</v>
      </c>
      <c r="N609" s="67"/>
      <c r="O609" s="67"/>
      <c r="P609" s="89">
        <v>239753</v>
      </c>
      <c r="Q609" s="89">
        <v>240117</v>
      </c>
      <c r="R609" s="31">
        <f t="shared" si="19"/>
        <v>1</v>
      </c>
      <c r="S609" s="56"/>
      <c r="T609" s="34"/>
    </row>
    <row r="610" spans="1:22" s="137" customFormat="1" ht="21">
      <c r="A610" s="56">
        <v>586</v>
      </c>
      <c r="B610" s="56" t="s">
        <v>767</v>
      </c>
      <c r="C610" s="83" t="s">
        <v>1180</v>
      </c>
      <c r="D610" s="56">
        <v>1</v>
      </c>
      <c r="E610" s="56"/>
      <c r="F610" s="56">
        <v>1</v>
      </c>
      <c r="G610" s="56"/>
      <c r="H610" s="125"/>
      <c r="I610" s="146">
        <v>1</v>
      </c>
      <c r="K610" s="146"/>
      <c r="L610" s="146">
        <v>1</v>
      </c>
      <c r="M610" s="146"/>
      <c r="N610" s="146"/>
      <c r="O610" s="146"/>
      <c r="P610" s="104">
        <v>239753</v>
      </c>
      <c r="Q610" s="104">
        <v>240117</v>
      </c>
      <c r="R610" s="56">
        <f>SUM(I610:N610)/2</f>
        <v>1</v>
      </c>
      <c r="S610" s="56"/>
      <c r="T610" s="109"/>
      <c r="V610" s="597" t="s">
        <v>1187</v>
      </c>
    </row>
    <row r="611" spans="1:20" ht="21">
      <c r="A611" s="31">
        <v>587</v>
      </c>
      <c r="B611" s="31" t="s">
        <v>767</v>
      </c>
      <c r="C611" s="83" t="s">
        <v>969</v>
      </c>
      <c r="D611" s="31">
        <v>1</v>
      </c>
      <c r="E611" s="31"/>
      <c r="F611" s="31">
        <v>1</v>
      </c>
      <c r="G611" s="31"/>
      <c r="H611" s="118"/>
      <c r="I611" s="67"/>
      <c r="J611" s="67">
        <v>1</v>
      </c>
      <c r="K611" s="67"/>
      <c r="L611" s="67">
        <v>1</v>
      </c>
      <c r="M611" s="67"/>
      <c r="N611" s="67"/>
      <c r="O611" s="67"/>
      <c r="P611" s="89">
        <v>239753</v>
      </c>
      <c r="Q611" s="89">
        <v>240117</v>
      </c>
      <c r="R611" s="31">
        <f t="shared" si="19"/>
        <v>1</v>
      </c>
      <c r="S611" s="56"/>
      <c r="T611" s="34"/>
    </row>
    <row r="612" spans="1:20" ht="21">
      <c r="A612" s="31">
        <v>588</v>
      </c>
      <c r="B612" s="31" t="s">
        <v>767</v>
      </c>
      <c r="C612" s="83" t="s">
        <v>970</v>
      </c>
      <c r="D612" s="31">
        <v>1</v>
      </c>
      <c r="E612" s="31"/>
      <c r="F612" s="31"/>
      <c r="G612" s="31">
        <v>1</v>
      </c>
      <c r="H612" s="118"/>
      <c r="I612" s="67"/>
      <c r="J612" s="67">
        <v>0</v>
      </c>
      <c r="K612" s="67"/>
      <c r="L612" s="67">
        <v>0</v>
      </c>
      <c r="M612" s="67"/>
      <c r="N612" s="67"/>
      <c r="O612" s="67"/>
      <c r="P612" s="89">
        <v>239753</v>
      </c>
      <c r="Q612" s="89">
        <v>20668</v>
      </c>
      <c r="R612" s="31">
        <f t="shared" si="19"/>
        <v>0</v>
      </c>
      <c r="S612" s="56" t="s">
        <v>768</v>
      </c>
      <c r="T612" s="34"/>
    </row>
    <row r="613" spans="1:20" ht="21">
      <c r="A613" s="31">
        <v>589</v>
      </c>
      <c r="B613" s="31" t="s">
        <v>767</v>
      </c>
      <c r="C613" s="83" t="s">
        <v>971</v>
      </c>
      <c r="D613" s="31">
        <v>1</v>
      </c>
      <c r="E613" s="31"/>
      <c r="F613" s="31">
        <v>1</v>
      </c>
      <c r="G613" s="31"/>
      <c r="H613" s="118"/>
      <c r="I613" s="67"/>
      <c r="J613" s="67"/>
      <c r="K613" s="67">
        <v>1</v>
      </c>
      <c r="L613" s="67">
        <v>1</v>
      </c>
      <c r="M613" s="67"/>
      <c r="N613" s="67"/>
      <c r="O613" s="67"/>
      <c r="P613" s="89">
        <v>239753</v>
      </c>
      <c r="Q613" s="89">
        <v>240117</v>
      </c>
      <c r="R613" s="31">
        <f t="shared" si="19"/>
        <v>1</v>
      </c>
      <c r="S613" s="56"/>
      <c r="T613" s="34"/>
    </row>
    <row r="614" spans="1:20" ht="21">
      <c r="A614" s="31">
        <v>590</v>
      </c>
      <c r="B614" s="31" t="s">
        <v>769</v>
      </c>
      <c r="C614" s="83" t="s">
        <v>972</v>
      </c>
      <c r="D614" s="31">
        <v>1</v>
      </c>
      <c r="E614" s="31"/>
      <c r="F614" s="31">
        <v>1</v>
      </c>
      <c r="G614" s="31"/>
      <c r="H614" s="118"/>
      <c r="I614" s="67"/>
      <c r="J614" s="67">
        <v>1</v>
      </c>
      <c r="K614" s="67"/>
      <c r="L614" s="67">
        <v>1</v>
      </c>
      <c r="M614" s="67"/>
      <c r="N614" s="67"/>
      <c r="O614" s="67"/>
      <c r="P614" s="89">
        <v>239753</v>
      </c>
      <c r="Q614" s="89">
        <v>240117</v>
      </c>
      <c r="R614" s="31">
        <f t="shared" si="19"/>
        <v>1</v>
      </c>
      <c r="S614" s="56"/>
      <c r="T614" s="34"/>
    </row>
    <row r="615" spans="1:20" ht="21">
      <c r="A615" s="31">
        <v>591</v>
      </c>
      <c r="B615" s="31" t="s">
        <v>769</v>
      </c>
      <c r="C615" s="83" t="s">
        <v>973</v>
      </c>
      <c r="D615" s="31">
        <v>1</v>
      </c>
      <c r="E615" s="31"/>
      <c r="F615" s="31">
        <v>1</v>
      </c>
      <c r="G615" s="31"/>
      <c r="H615" s="118"/>
      <c r="I615" s="67"/>
      <c r="J615" s="67">
        <v>1</v>
      </c>
      <c r="K615" s="67"/>
      <c r="L615" s="67"/>
      <c r="M615" s="67">
        <v>1</v>
      </c>
      <c r="N615" s="67"/>
      <c r="O615" s="67"/>
      <c r="P615" s="89">
        <v>239753</v>
      </c>
      <c r="Q615" s="89">
        <v>240117</v>
      </c>
      <c r="R615" s="31">
        <f t="shared" si="19"/>
        <v>1</v>
      </c>
      <c r="S615" s="56"/>
      <c r="T615" s="34"/>
    </row>
    <row r="616" spans="1:20" ht="21">
      <c r="A616" s="31">
        <v>592</v>
      </c>
      <c r="B616" s="31" t="s">
        <v>769</v>
      </c>
      <c r="C616" s="83" t="s">
        <v>974</v>
      </c>
      <c r="D616" s="31">
        <v>1</v>
      </c>
      <c r="E616" s="31"/>
      <c r="F616" s="31">
        <v>1</v>
      </c>
      <c r="G616" s="31"/>
      <c r="H616" s="118"/>
      <c r="I616" s="67"/>
      <c r="J616" s="67">
        <v>1</v>
      </c>
      <c r="K616" s="67"/>
      <c r="L616" s="67"/>
      <c r="M616" s="67">
        <v>1</v>
      </c>
      <c r="N616" s="67"/>
      <c r="O616" s="67"/>
      <c r="P616" s="89">
        <v>239753</v>
      </c>
      <c r="Q616" s="89">
        <v>240117</v>
      </c>
      <c r="R616" s="31">
        <f t="shared" si="19"/>
        <v>1</v>
      </c>
      <c r="S616" s="56"/>
      <c r="T616" s="34"/>
    </row>
    <row r="617" spans="1:20" ht="21">
      <c r="A617" s="31">
        <v>593</v>
      </c>
      <c r="B617" s="31" t="s">
        <v>769</v>
      </c>
      <c r="C617" s="83" t="s">
        <v>975</v>
      </c>
      <c r="D617" s="31">
        <v>1</v>
      </c>
      <c r="E617" s="31"/>
      <c r="F617" s="31">
        <v>1</v>
      </c>
      <c r="G617" s="31"/>
      <c r="H617" s="118"/>
      <c r="I617" s="67"/>
      <c r="J617" s="67">
        <v>1</v>
      </c>
      <c r="K617" s="67"/>
      <c r="L617" s="67"/>
      <c r="M617" s="67">
        <v>1</v>
      </c>
      <c r="N617" s="67"/>
      <c r="O617" s="67"/>
      <c r="P617" s="89">
        <v>239753</v>
      </c>
      <c r="Q617" s="89">
        <v>240117</v>
      </c>
      <c r="R617" s="31">
        <f t="shared" si="19"/>
        <v>1</v>
      </c>
      <c r="S617" s="56"/>
      <c r="T617" s="34"/>
    </row>
    <row r="618" spans="1:20" ht="21">
      <c r="A618" s="31">
        <v>594</v>
      </c>
      <c r="B618" s="31" t="s">
        <v>769</v>
      </c>
      <c r="C618" s="83" t="s">
        <v>976</v>
      </c>
      <c r="D618" s="31">
        <v>1</v>
      </c>
      <c r="E618" s="31"/>
      <c r="F618" s="31">
        <v>1</v>
      </c>
      <c r="G618" s="31"/>
      <c r="H618" s="118"/>
      <c r="I618" s="67"/>
      <c r="J618" s="67">
        <v>1</v>
      </c>
      <c r="K618" s="67"/>
      <c r="L618" s="67"/>
      <c r="M618" s="67">
        <v>1</v>
      </c>
      <c r="N618" s="67"/>
      <c r="O618" s="67"/>
      <c r="P618" s="89">
        <v>239753</v>
      </c>
      <c r="Q618" s="89">
        <v>240117</v>
      </c>
      <c r="R618" s="31">
        <f t="shared" si="19"/>
        <v>1</v>
      </c>
      <c r="S618" s="56"/>
      <c r="T618" s="34"/>
    </row>
    <row r="619" spans="1:22" s="137" customFormat="1" ht="21">
      <c r="A619" s="56">
        <v>595</v>
      </c>
      <c r="B619" s="56" t="s">
        <v>769</v>
      </c>
      <c r="C619" s="83" t="s">
        <v>1157</v>
      </c>
      <c r="D619" s="56">
        <v>1</v>
      </c>
      <c r="E619" s="56"/>
      <c r="F619" s="56">
        <v>1</v>
      </c>
      <c r="G619" s="56"/>
      <c r="H619" s="125"/>
      <c r="I619" s="146"/>
      <c r="J619" s="146">
        <v>1</v>
      </c>
      <c r="K619" s="146"/>
      <c r="L619" s="146">
        <v>1</v>
      </c>
      <c r="M619" s="146"/>
      <c r="N619" s="146"/>
      <c r="O619" s="146"/>
      <c r="P619" s="104">
        <v>239753</v>
      </c>
      <c r="Q619" s="104">
        <v>240117</v>
      </c>
      <c r="R619" s="56">
        <f t="shared" si="19"/>
        <v>1</v>
      </c>
      <c r="S619" s="56"/>
      <c r="T619" s="109"/>
      <c r="V619" s="597" t="s">
        <v>1186</v>
      </c>
    </row>
    <row r="620" spans="1:20" ht="21">
      <c r="A620" s="31">
        <v>596</v>
      </c>
      <c r="B620" s="31" t="s">
        <v>769</v>
      </c>
      <c r="C620" s="83" t="s">
        <v>978</v>
      </c>
      <c r="D620" s="31">
        <v>1</v>
      </c>
      <c r="E620" s="31"/>
      <c r="F620" s="31">
        <v>1</v>
      </c>
      <c r="G620" s="31"/>
      <c r="H620" s="118"/>
      <c r="I620" s="67"/>
      <c r="J620" s="67"/>
      <c r="K620" s="67">
        <v>1</v>
      </c>
      <c r="L620" s="67"/>
      <c r="M620" s="67"/>
      <c r="N620" s="67">
        <v>1</v>
      </c>
      <c r="O620" s="67"/>
      <c r="P620" s="89">
        <v>239753</v>
      </c>
      <c r="Q620" s="89">
        <v>240117</v>
      </c>
      <c r="R620" s="31">
        <f t="shared" si="19"/>
        <v>1</v>
      </c>
      <c r="S620" s="56"/>
      <c r="T620" s="34"/>
    </row>
    <row r="621" spans="1:20" ht="21">
      <c r="A621" s="31">
        <v>597</v>
      </c>
      <c r="B621" s="31" t="s">
        <v>769</v>
      </c>
      <c r="C621" s="83" t="s">
        <v>979</v>
      </c>
      <c r="D621" s="31">
        <v>1</v>
      </c>
      <c r="E621" s="31"/>
      <c r="F621" s="31">
        <v>1</v>
      </c>
      <c r="G621" s="31"/>
      <c r="H621" s="118"/>
      <c r="I621" s="67"/>
      <c r="J621" s="67"/>
      <c r="K621" s="67">
        <v>1</v>
      </c>
      <c r="L621" s="67"/>
      <c r="M621" s="67">
        <v>1</v>
      </c>
      <c r="N621" s="67"/>
      <c r="O621" s="67"/>
      <c r="P621" s="89">
        <v>239753</v>
      </c>
      <c r="Q621" s="89">
        <v>240117</v>
      </c>
      <c r="R621" s="31">
        <f t="shared" si="19"/>
        <v>1</v>
      </c>
      <c r="S621" s="56"/>
      <c r="T621" s="34"/>
    </row>
    <row r="622" spans="1:20" ht="21">
      <c r="A622" s="31">
        <v>598</v>
      </c>
      <c r="B622" s="31" t="s">
        <v>769</v>
      </c>
      <c r="C622" s="83" t="s">
        <v>980</v>
      </c>
      <c r="D622" s="31">
        <v>1</v>
      </c>
      <c r="E622" s="31"/>
      <c r="F622" s="31">
        <v>1</v>
      </c>
      <c r="G622" s="31"/>
      <c r="H622" s="118"/>
      <c r="I622" s="67"/>
      <c r="J622" s="67"/>
      <c r="K622" s="67">
        <v>1</v>
      </c>
      <c r="L622" s="67"/>
      <c r="M622" s="67">
        <v>1</v>
      </c>
      <c r="N622" s="67"/>
      <c r="O622" s="67"/>
      <c r="P622" s="89">
        <v>239753</v>
      </c>
      <c r="Q622" s="89">
        <v>240117</v>
      </c>
      <c r="R622" s="31">
        <f t="shared" si="19"/>
        <v>1</v>
      </c>
      <c r="S622" s="56"/>
      <c r="T622" s="34"/>
    </row>
    <row r="623" spans="1:20" ht="21">
      <c r="A623" s="31">
        <v>599</v>
      </c>
      <c r="B623" s="31" t="s">
        <v>769</v>
      </c>
      <c r="C623" s="83" t="s">
        <v>981</v>
      </c>
      <c r="D623" s="31">
        <v>1</v>
      </c>
      <c r="E623" s="31"/>
      <c r="F623" s="31">
        <v>1</v>
      </c>
      <c r="G623" s="31"/>
      <c r="H623" s="118"/>
      <c r="I623" s="67"/>
      <c r="J623" s="67"/>
      <c r="K623" s="67">
        <v>1</v>
      </c>
      <c r="L623" s="67"/>
      <c r="M623" s="67">
        <v>1</v>
      </c>
      <c r="N623" s="67"/>
      <c r="O623" s="67"/>
      <c r="P623" s="89">
        <v>239753</v>
      </c>
      <c r="Q623" s="89">
        <v>240117</v>
      </c>
      <c r="R623" s="31">
        <f t="shared" si="19"/>
        <v>1</v>
      </c>
      <c r="S623" s="56"/>
      <c r="T623" s="34"/>
    </row>
    <row r="624" spans="1:20" ht="21">
      <c r="A624" s="31">
        <v>600</v>
      </c>
      <c r="B624" s="31" t="s">
        <v>769</v>
      </c>
      <c r="C624" s="83" t="s">
        <v>982</v>
      </c>
      <c r="D624" s="31">
        <v>1</v>
      </c>
      <c r="E624" s="31"/>
      <c r="F624" s="31">
        <v>1</v>
      </c>
      <c r="G624" s="31"/>
      <c r="H624" s="118"/>
      <c r="I624" s="67"/>
      <c r="J624" s="67"/>
      <c r="K624" s="67">
        <v>1</v>
      </c>
      <c r="L624" s="67"/>
      <c r="M624" s="67">
        <v>1</v>
      </c>
      <c r="N624" s="67"/>
      <c r="O624" s="67"/>
      <c r="P624" s="89">
        <v>239753</v>
      </c>
      <c r="Q624" s="89">
        <v>240117</v>
      </c>
      <c r="R624" s="31">
        <f t="shared" si="19"/>
        <v>1</v>
      </c>
      <c r="S624" s="56"/>
      <c r="T624" s="34"/>
    </row>
    <row r="625" spans="1:20" ht="21">
      <c r="A625" s="31">
        <v>601</v>
      </c>
      <c r="B625" s="31" t="s">
        <v>769</v>
      </c>
      <c r="C625" s="83" t="s">
        <v>983</v>
      </c>
      <c r="D625" s="31">
        <v>1</v>
      </c>
      <c r="E625" s="31"/>
      <c r="F625" s="31">
        <v>1</v>
      </c>
      <c r="G625" s="31"/>
      <c r="H625" s="118"/>
      <c r="I625" s="67">
        <v>1</v>
      </c>
      <c r="J625" s="67"/>
      <c r="K625" s="67"/>
      <c r="L625" s="67">
        <v>1</v>
      </c>
      <c r="M625" s="67"/>
      <c r="N625" s="67"/>
      <c r="O625" s="67"/>
      <c r="P625" s="89">
        <v>239753</v>
      </c>
      <c r="Q625" s="89">
        <v>240117</v>
      </c>
      <c r="R625" s="31">
        <f t="shared" si="19"/>
        <v>1</v>
      </c>
      <c r="S625" s="56"/>
      <c r="T625" s="34"/>
    </row>
    <row r="626" spans="1:20" ht="21">
      <c r="A626" s="31">
        <v>602</v>
      </c>
      <c r="B626" s="31" t="s">
        <v>769</v>
      </c>
      <c r="C626" s="83" t="s">
        <v>984</v>
      </c>
      <c r="D626" s="31">
        <v>1</v>
      </c>
      <c r="E626" s="31"/>
      <c r="F626" s="31">
        <v>1</v>
      </c>
      <c r="G626" s="31"/>
      <c r="H626" s="118"/>
      <c r="I626" s="67"/>
      <c r="J626" s="67"/>
      <c r="K626" s="67">
        <v>1</v>
      </c>
      <c r="L626" s="67"/>
      <c r="M626" s="67">
        <v>1</v>
      </c>
      <c r="N626" s="67"/>
      <c r="O626" s="67"/>
      <c r="P626" s="89">
        <v>239753</v>
      </c>
      <c r="Q626" s="89">
        <v>240117</v>
      </c>
      <c r="R626" s="31">
        <f t="shared" si="19"/>
        <v>1</v>
      </c>
      <c r="S626" s="56" t="s">
        <v>770</v>
      </c>
      <c r="T626" s="34"/>
    </row>
    <row r="627" spans="1:20" ht="21">
      <c r="A627" s="31">
        <v>603</v>
      </c>
      <c r="B627" s="31" t="s">
        <v>769</v>
      </c>
      <c r="C627" s="83" t="s">
        <v>985</v>
      </c>
      <c r="D627" s="31">
        <v>1</v>
      </c>
      <c r="E627" s="31"/>
      <c r="F627" s="31">
        <v>1</v>
      </c>
      <c r="G627" s="31"/>
      <c r="H627" s="118"/>
      <c r="I627" s="67"/>
      <c r="J627" s="67"/>
      <c r="K627" s="67">
        <v>0.5</v>
      </c>
      <c r="L627" s="67">
        <v>0.5</v>
      </c>
      <c r="M627" s="67"/>
      <c r="N627" s="67"/>
      <c r="O627" s="67"/>
      <c r="P627" s="89">
        <v>20760</v>
      </c>
      <c r="Q627" s="89">
        <v>240117</v>
      </c>
      <c r="R627" s="31">
        <f t="shared" si="19"/>
        <v>0.5</v>
      </c>
      <c r="S627" s="56" t="s">
        <v>771</v>
      </c>
      <c r="T627" s="34"/>
    </row>
    <row r="628" spans="1:20" ht="21">
      <c r="A628" s="31">
        <v>604</v>
      </c>
      <c r="B628" s="31" t="s">
        <v>769</v>
      </c>
      <c r="C628" s="83" t="s">
        <v>986</v>
      </c>
      <c r="D628" s="31">
        <v>1</v>
      </c>
      <c r="E628" s="31"/>
      <c r="F628" s="31">
        <v>1</v>
      </c>
      <c r="G628" s="31"/>
      <c r="H628" s="118"/>
      <c r="I628" s="67"/>
      <c r="J628" s="67"/>
      <c r="K628" s="67">
        <v>0</v>
      </c>
      <c r="L628" s="67">
        <v>0</v>
      </c>
      <c r="M628" s="67"/>
      <c r="N628" s="67"/>
      <c r="O628" s="67"/>
      <c r="P628" s="89">
        <v>20805</v>
      </c>
      <c r="Q628" s="89">
        <v>240117</v>
      </c>
      <c r="R628" s="31">
        <f t="shared" si="19"/>
        <v>0</v>
      </c>
      <c r="S628" s="56" t="s">
        <v>772</v>
      </c>
      <c r="T628" s="34"/>
    </row>
    <row r="629" spans="1:19" ht="24.75" customHeight="1">
      <c r="A629" s="31">
        <v>605</v>
      </c>
      <c r="B629" s="121" t="s">
        <v>773</v>
      </c>
      <c r="C629" s="112" t="s">
        <v>987</v>
      </c>
      <c r="D629" s="114">
        <v>1</v>
      </c>
      <c r="E629" s="114"/>
      <c r="F629" s="114">
        <v>1</v>
      </c>
      <c r="G629" s="114"/>
      <c r="H629" s="114"/>
      <c r="I629" s="195"/>
      <c r="J629" s="195">
        <v>1</v>
      </c>
      <c r="K629" s="195"/>
      <c r="L629" s="195">
        <v>1</v>
      </c>
      <c r="M629" s="195"/>
      <c r="N629" s="195"/>
      <c r="O629" s="195"/>
      <c r="P629" s="46">
        <v>239753</v>
      </c>
      <c r="Q629" s="46">
        <v>240117</v>
      </c>
      <c r="R629" s="31">
        <f t="shared" si="19"/>
        <v>1</v>
      </c>
      <c r="S629" s="114"/>
    </row>
    <row r="630" spans="1:19" ht="24.75" customHeight="1">
      <c r="A630" s="31">
        <v>606</v>
      </c>
      <c r="B630" s="121" t="s">
        <v>773</v>
      </c>
      <c r="C630" s="116" t="s">
        <v>988</v>
      </c>
      <c r="D630" s="114">
        <v>1</v>
      </c>
      <c r="E630" s="114"/>
      <c r="F630" s="114">
        <v>1</v>
      </c>
      <c r="G630" s="114"/>
      <c r="H630" s="114"/>
      <c r="I630" s="195">
        <v>1</v>
      </c>
      <c r="J630" s="195"/>
      <c r="K630" s="195"/>
      <c r="L630" s="195">
        <v>1</v>
      </c>
      <c r="M630" s="195"/>
      <c r="N630" s="195"/>
      <c r="O630" s="195"/>
      <c r="P630" s="98">
        <v>239753</v>
      </c>
      <c r="Q630" s="98">
        <v>240117</v>
      </c>
      <c r="R630" s="31">
        <f t="shared" si="19"/>
        <v>1</v>
      </c>
      <c r="S630" s="114"/>
    </row>
    <row r="631" spans="1:19" ht="24.75" customHeight="1">
      <c r="A631" s="31">
        <v>607</v>
      </c>
      <c r="B631" s="121" t="s">
        <v>773</v>
      </c>
      <c r="C631" s="116" t="s">
        <v>989</v>
      </c>
      <c r="D631" s="114">
        <v>1</v>
      </c>
      <c r="E631" s="114"/>
      <c r="F631" s="114">
        <v>1</v>
      </c>
      <c r="G631" s="114"/>
      <c r="H631" s="114"/>
      <c r="I631" s="195"/>
      <c r="J631" s="195">
        <v>1</v>
      </c>
      <c r="K631" s="195"/>
      <c r="L631" s="195">
        <v>1</v>
      </c>
      <c r="M631" s="195"/>
      <c r="N631" s="195"/>
      <c r="O631" s="195"/>
      <c r="P631" s="98">
        <v>239753</v>
      </c>
      <c r="Q631" s="98">
        <v>240117</v>
      </c>
      <c r="R631" s="31">
        <f t="shared" si="19"/>
        <v>1</v>
      </c>
      <c r="S631" s="114"/>
    </row>
    <row r="632" spans="1:19" s="130" customFormat="1" ht="24.75" customHeight="1">
      <c r="A632" s="31">
        <v>608</v>
      </c>
      <c r="B632" s="127" t="s">
        <v>1045</v>
      </c>
      <c r="C632" s="116" t="s">
        <v>990</v>
      </c>
      <c r="D632" s="128">
        <v>1</v>
      </c>
      <c r="E632" s="128"/>
      <c r="F632" s="128">
        <v>1</v>
      </c>
      <c r="G632" s="128"/>
      <c r="H632" s="128"/>
      <c r="I632" s="196"/>
      <c r="J632" s="196">
        <v>1</v>
      </c>
      <c r="K632" s="196"/>
      <c r="L632" s="196"/>
      <c r="M632" s="196">
        <v>1</v>
      </c>
      <c r="N632" s="196"/>
      <c r="O632" s="196"/>
      <c r="P632" s="129">
        <v>239753</v>
      </c>
      <c r="Q632" s="129">
        <v>240117</v>
      </c>
      <c r="R632" s="31">
        <f t="shared" si="19"/>
        <v>1</v>
      </c>
      <c r="S632" s="128"/>
    </row>
    <row r="633" spans="1:19" s="130" customFormat="1" ht="24.75" customHeight="1">
      <c r="A633" s="31">
        <v>609</v>
      </c>
      <c r="B633" s="127" t="s">
        <v>1045</v>
      </c>
      <c r="C633" s="116" t="s">
        <v>991</v>
      </c>
      <c r="D633" s="128">
        <v>1</v>
      </c>
      <c r="E633" s="128"/>
      <c r="F633" s="128">
        <v>1</v>
      </c>
      <c r="G633" s="128"/>
      <c r="H633" s="128"/>
      <c r="I633" s="196"/>
      <c r="J633" s="196">
        <v>1</v>
      </c>
      <c r="K633" s="196"/>
      <c r="L633" s="196"/>
      <c r="M633" s="196"/>
      <c r="N633" s="196">
        <v>1</v>
      </c>
      <c r="O633" s="196"/>
      <c r="P633" s="129">
        <v>239753</v>
      </c>
      <c r="Q633" s="129">
        <v>240117</v>
      </c>
      <c r="R633" s="31">
        <f t="shared" si="19"/>
        <v>1</v>
      </c>
      <c r="S633" s="128"/>
    </row>
    <row r="634" spans="1:19" s="130" customFormat="1" ht="24.75" customHeight="1">
      <c r="A634" s="31">
        <v>610</v>
      </c>
      <c r="B634" s="127" t="s">
        <v>1045</v>
      </c>
      <c r="C634" s="116" t="s">
        <v>992</v>
      </c>
      <c r="D634" s="128">
        <v>1</v>
      </c>
      <c r="E634" s="128"/>
      <c r="F634" s="128">
        <v>1</v>
      </c>
      <c r="G634" s="128"/>
      <c r="H634" s="128"/>
      <c r="I634" s="196"/>
      <c r="J634" s="196"/>
      <c r="K634" s="196">
        <v>1</v>
      </c>
      <c r="L634" s="196"/>
      <c r="M634" s="196">
        <v>1</v>
      </c>
      <c r="N634" s="196"/>
      <c r="O634" s="196"/>
      <c r="P634" s="129">
        <v>239753</v>
      </c>
      <c r="Q634" s="129">
        <v>240117</v>
      </c>
      <c r="R634" s="31">
        <f t="shared" si="19"/>
        <v>1</v>
      </c>
      <c r="S634" s="128"/>
    </row>
    <row r="635" spans="1:19" s="130" customFormat="1" ht="24.75" customHeight="1">
      <c r="A635" s="31">
        <v>611</v>
      </c>
      <c r="B635" s="127" t="s">
        <v>1045</v>
      </c>
      <c r="C635" s="116" t="s">
        <v>993</v>
      </c>
      <c r="D635" s="128">
        <v>1</v>
      </c>
      <c r="E635" s="128"/>
      <c r="F635" s="128">
        <v>1</v>
      </c>
      <c r="G635" s="128"/>
      <c r="H635" s="128"/>
      <c r="I635" s="196"/>
      <c r="J635" s="196">
        <v>1</v>
      </c>
      <c r="K635" s="196"/>
      <c r="L635" s="196"/>
      <c r="M635" s="196">
        <v>1</v>
      </c>
      <c r="N635" s="196"/>
      <c r="O635" s="196"/>
      <c r="P635" s="129">
        <v>239753</v>
      </c>
      <c r="Q635" s="129">
        <v>240117</v>
      </c>
      <c r="R635" s="31">
        <f t="shared" si="19"/>
        <v>1</v>
      </c>
      <c r="S635" s="128"/>
    </row>
    <row r="636" spans="1:19" s="130" customFormat="1" ht="24.75" customHeight="1">
      <c r="A636" s="31">
        <v>612</v>
      </c>
      <c r="B636" s="127" t="s">
        <v>1045</v>
      </c>
      <c r="C636" s="116" t="s">
        <v>994</v>
      </c>
      <c r="D636" s="128">
        <v>1</v>
      </c>
      <c r="E636" s="128"/>
      <c r="F636" s="128">
        <v>1</v>
      </c>
      <c r="G636" s="128"/>
      <c r="H636" s="128"/>
      <c r="I636" s="196"/>
      <c r="J636" s="196"/>
      <c r="K636" s="196">
        <v>1</v>
      </c>
      <c r="L636" s="196"/>
      <c r="M636" s="196"/>
      <c r="N636" s="196">
        <v>1</v>
      </c>
      <c r="O636" s="196"/>
      <c r="P636" s="129">
        <v>239753</v>
      </c>
      <c r="Q636" s="129">
        <v>240117</v>
      </c>
      <c r="R636" s="31">
        <f t="shared" si="19"/>
        <v>1</v>
      </c>
      <c r="S636" s="128"/>
    </row>
    <row r="637" spans="1:19" s="130" customFormat="1" ht="24.75" customHeight="1">
      <c r="A637" s="31">
        <v>613</v>
      </c>
      <c r="B637" s="127" t="s">
        <v>1045</v>
      </c>
      <c r="C637" s="116" t="s">
        <v>995</v>
      </c>
      <c r="D637" s="128">
        <v>1</v>
      </c>
      <c r="E637" s="128"/>
      <c r="F637" s="128">
        <v>1</v>
      </c>
      <c r="G637" s="128"/>
      <c r="H637" s="128"/>
      <c r="I637" s="196"/>
      <c r="J637" s="196">
        <v>1</v>
      </c>
      <c r="K637" s="196"/>
      <c r="L637" s="196"/>
      <c r="M637" s="196">
        <v>1</v>
      </c>
      <c r="N637" s="196"/>
      <c r="O637" s="196"/>
      <c r="P637" s="129">
        <v>239753</v>
      </c>
      <c r="Q637" s="129">
        <v>240117</v>
      </c>
      <c r="R637" s="31">
        <f t="shared" si="19"/>
        <v>1</v>
      </c>
      <c r="S637" s="128"/>
    </row>
    <row r="638" spans="1:19" s="130" customFormat="1" ht="24.75" customHeight="1">
      <c r="A638" s="31">
        <v>614</v>
      </c>
      <c r="B638" s="127" t="s">
        <v>1045</v>
      </c>
      <c r="C638" s="116" t="s">
        <v>996</v>
      </c>
      <c r="D638" s="128">
        <v>1</v>
      </c>
      <c r="E638" s="128"/>
      <c r="F638" s="128">
        <v>1</v>
      </c>
      <c r="G638" s="128"/>
      <c r="H638" s="128"/>
      <c r="I638" s="196"/>
      <c r="J638" s="196"/>
      <c r="K638" s="196">
        <v>1</v>
      </c>
      <c r="L638" s="196"/>
      <c r="M638" s="196">
        <v>1</v>
      </c>
      <c r="N638" s="196"/>
      <c r="O638" s="196"/>
      <c r="P638" s="129">
        <v>239753</v>
      </c>
      <c r="Q638" s="129">
        <v>240117</v>
      </c>
      <c r="R638" s="31">
        <f t="shared" si="19"/>
        <v>1</v>
      </c>
      <c r="S638" s="128"/>
    </row>
    <row r="639" spans="1:19" s="130" customFormat="1" ht="24.75" customHeight="1">
      <c r="A639" s="31">
        <v>615</v>
      </c>
      <c r="B639" s="127" t="s">
        <v>1045</v>
      </c>
      <c r="C639" s="116" t="s">
        <v>997</v>
      </c>
      <c r="D639" s="128">
        <v>1</v>
      </c>
      <c r="E639" s="128"/>
      <c r="F639" s="128">
        <v>1</v>
      </c>
      <c r="G639" s="128"/>
      <c r="H639" s="128"/>
      <c r="I639" s="196"/>
      <c r="J639" s="196">
        <v>1</v>
      </c>
      <c r="K639" s="196"/>
      <c r="L639" s="196"/>
      <c r="M639" s="196">
        <v>1</v>
      </c>
      <c r="N639" s="196"/>
      <c r="O639" s="196"/>
      <c r="P639" s="129">
        <v>239753</v>
      </c>
      <c r="Q639" s="129">
        <v>240090</v>
      </c>
      <c r="R639" s="31">
        <f t="shared" si="19"/>
        <v>1</v>
      </c>
      <c r="S639" s="128" t="s">
        <v>774</v>
      </c>
    </row>
    <row r="640" spans="1:19" s="130" customFormat="1" ht="24.75" customHeight="1">
      <c r="A640" s="31">
        <v>616</v>
      </c>
      <c r="B640" s="127" t="s">
        <v>1045</v>
      </c>
      <c r="C640" s="116" t="s">
        <v>998</v>
      </c>
      <c r="D640" s="128">
        <v>1</v>
      </c>
      <c r="E640" s="128"/>
      <c r="F640" s="128">
        <v>1</v>
      </c>
      <c r="G640" s="128"/>
      <c r="H640" s="128"/>
      <c r="I640" s="196"/>
      <c r="J640" s="196">
        <v>1</v>
      </c>
      <c r="K640" s="196"/>
      <c r="L640" s="196"/>
      <c r="M640" s="196">
        <v>1</v>
      </c>
      <c r="N640" s="196"/>
      <c r="O640" s="196"/>
      <c r="P640" s="129">
        <v>239753</v>
      </c>
      <c r="Q640" s="129">
        <v>240117</v>
      </c>
      <c r="R640" s="31">
        <f t="shared" si="19"/>
        <v>1</v>
      </c>
      <c r="S640" s="128"/>
    </row>
    <row r="641" spans="1:19" s="130" customFormat="1" ht="24.75" customHeight="1">
      <c r="A641" s="31">
        <v>617</v>
      </c>
      <c r="B641" s="127" t="s">
        <v>1045</v>
      </c>
      <c r="C641" s="116" t="s">
        <v>999</v>
      </c>
      <c r="D641" s="128">
        <v>1</v>
      </c>
      <c r="E641" s="128"/>
      <c r="F641" s="128">
        <v>1</v>
      </c>
      <c r="G641" s="128"/>
      <c r="H641" s="128"/>
      <c r="I641" s="196">
        <v>1</v>
      </c>
      <c r="J641" s="196"/>
      <c r="K641" s="196"/>
      <c r="L641" s="196">
        <v>1</v>
      </c>
      <c r="M641" s="196"/>
      <c r="N641" s="196"/>
      <c r="O641" s="196"/>
      <c r="P641" s="129">
        <v>239753</v>
      </c>
      <c r="Q641" s="129">
        <v>240117</v>
      </c>
      <c r="R641" s="31">
        <f t="shared" si="19"/>
        <v>1</v>
      </c>
      <c r="S641" s="128"/>
    </row>
    <row r="642" spans="1:19" s="164" customFormat="1" ht="24.75" customHeight="1">
      <c r="A642" s="31">
        <v>618</v>
      </c>
      <c r="B642" s="160" t="s">
        <v>1045</v>
      </c>
      <c r="C642" s="161" t="s">
        <v>1000</v>
      </c>
      <c r="D642" s="162">
        <v>1</v>
      </c>
      <c r="E642" s="162"/>
      <c r="F642" s="162">
        <v>1</v>
      </c>
      <c r="G642" s="162"/>
      <c r="H642" s="162">
        <v>1</v>
      </c>
      <c r="I642" s="197"/>
      <c r="J642" s="197">
        <v>1</v>
      </c>
      <c r="K642" s="197"/>
      <c r="L642" s="197">
        <v>1</v>
      </c>
      <c r="M642" s="197"/>
      <c r="N642" s="197"/>
      <c r="O642" s="197"/>
      <c r="P642" s="163">
        <v>239753</v>
      </c>
      <c r="Q642" s="163">
        <v>240117</v>
      </c>
      <c r="R642" s="31">
        <f t="shared" si="19"/>
        <v>1</v>
      </c>
      <c r="S642" s="162" t="s">
        <v>775</v>
      </c>
    </row>
    <row r="643" spans="1:19" s="130" customFormat="1" ht="24.75" customHeight="1">
      <c r="A643" s="31">
        <v>619</v>
      </c>
      <c r="B643" s="127" t="s">
        <v>1046</v>
      </c>
      <c r="C643" s="116" t="s">
        <v>1001</v>
      </c>
      <c r="D643" s="128">
        <v>1</v>
      </c>
      <c r="E643" s="128"/>
      <c r="F643" s="128">
        <v>1</v>
      </c>
      <c r="G643" s="128"/>
      <c r="H643" s="128"/>
      <c r="I643" s="196"/>
      <c r="J643" s="196">
        <v>1</v>
      </c>
      <c r="K643" s="196"/>
      <c r="L643" s="196"/>
      <c r="M643" s="196">
        <v>1</v>
      </c>
      <c r="N643" s="196"/>
      <c r="O643" s="196"/>
      <c r="P643" s="129">
        <v>239753</v>
      </c>
      <c r="Q643" s="129">
        <v>240117</v>
      </c>
      <c r="R643" s="31">
        <f t="shared" si="19"/>
        <v>1</v>
      </c>
      <c r="S643" s="128"/>
    </row>
    <row r="644" spans="1:19" s="130" customFormat="1" ht="24.75" customHeight="1">
      <c r="A644" s="31">
        <v>620</v>
      </c>
      <c r="B644" s="127" t="s">
        <v>1046</v>
      </c>
      <c r="C644" s="116" t="s">
        <v>1002</v>
      </c>
      <c r="D644" s="128">
        <v>1</v>
      </c>
      <c r="E644" s="128"/>
      <c r="F644" s="128">
        <v>1</v>
      </c>
      <c r="G644" s="128"/>
      <c r="H644" s="128"/>
      <c r="I644" s="196"/>
      <c r="J644" s="196">
        <v>1</v>
      </c>
      <c r="K644" s="196"/>
      <c r="L644" s="196"/>
      <c r="M644" s="196">
        <v>1</v>
      </c>
      <c r="N644" s="196"/>
      <c r="O644" s="196"/>
      <c r="P644" s="129">
        <v>239753</v>
      </c>
      <c r="Q644" s="129">
        <v>240117</v>
      </c>
      <c r="R644" s="31">
        <f t="shared" si="19"/>
        <v>1</v>
      </c>
      <c r="S644" s="128"/>
    </row>
    <row r="645" spans="1:19" s="130" customFormat="1" ht="24.75" customHeight="1">
      <c r="A645" s="31">
        <v>621</v>
      </c>
      <c r="B645" s="127" t="s">
        <v>1046</v>
      </c>
      <c r="C645" s="116" t="s">
        <v>1003</v>
      </c>
      <c r="D645" s="128">
        <v>1</v>
      </c>
      <c r="E645" s="128"/>
      <c r="F645" s="128">
        <v>1</v>
      </c>
      <c r="G645" s="128"/>
      <c r="H645" s="128"/>
      <c r="I645" s="196"/>
      <c r="J645" s="196">
        <v>1</v>
      </c>
      <c r="K645" s="196"/>
      <c r="L645" s="196"/>
      <c r="M645" s="196">
        <v>1</v>
      </c>
      <c r="N645" s="196"/>
      <c r="O645" s="196"/>
      <c r="P645" s="129">
        <v>239753</v>
      </c>
      <c r="Q645" s="129">
        <v>240117</v>
      </c>
      <c r="R645" s="31">
        <f t="shared" si="19"/>
        <v>1</v>
      </c>
      <c r="S645" s="128"/>
    </row>
    <row r="646" spans="1:19" s="130" customFormat="1" ht="24.75" customHeight="1">
      <c r="A646" s="31">
        <v>622</v>
      </c>
      <c r="B646" s="127" t="s">
        <v>1046</v>
      </c>
      <c r="C646" s="116" t="s">
        <v>1004</v>
      </c>
      <c r="D646" s="128">
        <v>1</v>
      </c>
      <c r="E646" s="128"/>
      <c r="F646" s="128">
        <v>1</v>
      </c>
      <c r="G646" s="128"/>
      <c r="H646" s="128"/>
      <c r="I646" s="196"/>
      <c r="J646" s="196">
        <v>1</v>
      </c>
      <c r="K646" s="196"/>
      <c r="L646" s="196"/>
      <c r="M646" s="196"/>
      <c r="N646" s="196">
        <v>1</v>
      </c>
      <c r="O646" s="196"/>
      <c r="P646" s="129">
        <v>239753</v>
      </c>
      <c r="Q646" s="129">
        <v>240117</v>
      </c>
      <c r="R646" s="31">
        <f t="shared" si="19"/>
        <v>1</v>
      </c>
      <c r="S646" s="128"/>
    </row>
    <row r="647" spans="1:19" s="130" customFormat="1" ht="24.75" customHeight="1">
      <c r="A647" s="31">
        <v>623</v>
      </c>
      <c r="B647" s="127" t="s">
        <v>1046</v>
      </c>
      <c r="C647" s="116" t="s">
        <v>1005</v>
      </c>
      <c r="D647" s="128">
        <v>1</v>
      </c>
      <c r="E647" s="128"/>
      <c r="F647" s="128">
        <v>1</v>
      </c>
      <c r="G647" s="128"/>
      <c r="H647" s="128"/>
      <c r="I647" s="196"/>
      <c r="J647" s="196">
        <v>1</v>
      </c>
      <c r="K647" s="196"/>
      <c r="L647" s="196"/>
      <c r="M647" s="196">
        <v>1</v>
      </c>
      <c r="N647" s="196"/>
      <c r="O647" s="196"/>
      <c r="P647" s="129">
        <v>239753</v>
      </c>
      <c r="Q647" s="129">
        <v>240117</v>
      </c>
      <c r="R647" s="31">
        <f t="shared" si="19"/>
        <v>1</v>
      </c>
      <c r="S647" s="128"/>
    </row>
    <row r="648" spans="1:19" s="130" customFormat="1" ht="24.75" customHeight="1">
      <c r="A648" s="31">
        <v>624</v>
      </c>
      <c r="B648" s="127" t="s">
        <v>1046</v>
      </c>
      <c r="C648" s="116" t="s">
        <v>1006</v>
      </c>
      <c r="D648" s="128">
        <v>1</v>
      </c>
      <c r="E648" s="128"/>
      <c r="F648" s="128">
        <v>1</v>
      </c>
      <c r="G648" s="128"/>
      <c r="H648" s="128"/>
      <c r="I648" s="196"/>
      <c r="J648" s="196">
        <v>1</v>
      </c>
      <c r="K648" s="196"/>
      <c r="L648" s="196"/>
      <c r="M648" s="196">
        <v>1</v>
      </c>
      <c r="N648" s="196"/>
      <c r="O648" s="196"/>
      <c r="P648" s="129">
        <v>239753</v>
      </c>
      <c r="Q648" s="129">
        <v>240117</v>
      </c>
      <c r="R648" s="31">
        <f t="shared" si="19"/>
        <v>1</v>
      </c>
      <c r="S648" s="128" t="s">
        <v>770</v>
      </c>
    </row>
    <row r="649" spans="1:19" s="130" customFormat="1" ht="24.75" customHeight="1">
      <c r="A649" s="31">
        <v>625</v>
      </c>
      <c r="B649" s="127" t="s">
        <v>1046</v>
      </c>
      <c r="C649" s="116" t="s">
        <v>1007</v>
      </c>
      <c r="D649" s="128">
        <v>1</v>
      </c>
      <c r="E649" s="128"/>
      <c r="F649" s="128">
        <v>1</v>
      </c>
      <c r="G649" s="128"/>
      <c r="H649" s="128"/>
      <c r="I649" s="196"/>
      <c r="J649" s="196"/>
      <c r="K649" s="196">
        <v>1</v>
      </c>
      <c r="L649" s="196"/>
      <c r="M649" s="196">
        <v>1</v>
      </c>
      <c r="N649" s="196"/>
      <c r="O649" s="196"/>
      <c r="P649" s="129">
        <v>239753</v>
      </c>
      <c r="Q649" s="129">
        <v>240117</v>
      </c>
      <c r="R649" s="31">
        <f t="shared" si="19"/>
        <v>1</v>
      </c>
      <c r="S649" s="128"/>
    </row>
    <row r="650" spans="1:19" s="164" customFormat="1" ht="24.75" customHeight="1">
      <c r="A650" s="31">
        <v>626</v>
      </c>
      <c r="B650" s="160" t="s">
        <v>1046</v>
      </c>
      <c r="C650" s="161" t="s">
        <v>1008</v>
      </c>
      <c r="D650" s="162">
        <v>1</v>
      </c>
      <c r="E650" s="162"/>
      <c r="F650" s="162">
        <v>1</v>
      </c>
      <c r="G650" s="162"/>
      <c r="H650" s="162">
        <v>1</v>
      </c>
      <c r="I650" s="197"/>
      <c r="J650" s="197">
        <v>1</v>
      </c>
      <c r="K650" s="197"/>
      <c r="L650" s="197"/>
      <c r="M650" s="197">
        <v>1</v>
      </c>
      <c r="N650" s="197"/>
      <c r="O650" s="197"/>
      <c r="P650" s="163">
        <v>239753</v>
      </c>
      <c r="Q650" s="163">
        <v>240117</v>
      </c>
      <c r="R650" s="31">
        <f t="shared" si="19"/>
        <v>1</v>
      </c>
      <c r="S650" s="162" t="s">
        <v>776</v>
      </c>
    </row>
    <row r="651" spans="1:19" s="130" customFormat="1" ht="24.75" customHeight="1">
      <c r="A651" s="31">
        <v>627</v>
      </c>
      <c r="B651" s="127" t="s">
        <v>1046</v>
      </c>
      <c r="C651" s="116" t="s">
        <v>1009</v>
      </c>
      <c r="D651" s="128">
        <v>1</v>
      </c>
      <c r="E651" s="128"/>
      <c r="F651" s="128">
        <v>1</v>
      </c>
      <c r="G651" s="128"/>
      <c r="H651" s="128"/>
      <c r="I651" s="196"/>
      <c r="J651" s="196">
        <v>1</v>
      </c>
      <c r="K651" s="196"/>
      <c r="L651" s="196">
        <v>1</v>
      </c>
      <c r="M651" s="196"/>
      <c r="N651" s="196"/>
      <c r="O651" s="196"/>
      <c r="P651" s="129">
        <v>239753</v>
      </c>
      <c r="Q651" s="129">
        <v>240117</v>
      </c>
      <c r="R651" s="31">
        <f t="shared" si="19"/>
        <v>1</v>
      </c>
      <c r="S651" s="128"/>
    </row>
    <row r="652" spans="1:19" s="130" customFormat="1" ht="24.75" customHeight="1">
      <c r="A652" s="31">
        <v>628</v>
      </c>
      <c r="B652" s="127" t="s">
        <v>1046</v>
      </c>
      <c r="C652" s="116" t="s">
        <v>1010</v>
      </c>
      <c r="D652" s="128">
        <v>1</v>
      </c>
      <c r="E652" s="128"/>
      <c r="F652" s="128">
        <v>1</v>
      </c>
      <c r="G652" s="128"/>
      <c r="H652" s="128"/>
      <c r="I652" s="196">
        <v>1</v>
      </c>
      <c r="J652" s="196"/>
      <c r="K652" s="196"/>
      <c r="L652" s="196">
        <v>1</v>
      </c>
      <c r="M652" s="196"/>
      <c r="N652" s="196"/>
      <c r="O652" s="196"/>
      <c r="P652" s="129">
        <v>239753</v>
      </c>
      <c r="Q652" s="129">
        <v>240117</v>
      </c>
      <c r="R652" s="31">
        <f t="shared" si="19"/>
        <v>1</v>
      </c>
      <c r="S652" s="128"/>
    </row>
    <row r="653" spans="1:19" s="130" customFormat="1" ht="24.75" customHeight="1">
      <c r="A653" s="31">
        <v>629</v>
      </c>
      <c r="B653" s="127" t="s">
        <v>1046</v>
      </c>
      <c r="C653" s="116" t="s">
        <v>1011</v>
      </c>
      <c r="D653" s="128">
        <v>1</v>
      </c>
      <c r="E653" s="128"/>
      <c r="F653" s="128">
        <v>1</v>
      </c>
      <c r="G653" s="128"/>
      <c r="H653" s="128"/>
      <c r="I653" s="196"/>
      <c r="J653" s="196">
        <v>1</v>
      </c>
      <c r="K653" s="196"/>
      <c r="L653" s="196"/>
      <c r="M653" s="196">
        <v>1</v>
      </c>
      <c r="N653" s="196"/>
      <c r="O653" s="196"/>
      <c r="P653" s="129">
        <v>239753</v>
      </c>
      <c r="Q653" s="129">
        <v>240117</v>
      </c>
      <c r="R653" s="31">
        <f t="shared" si="19"/>
        <v>1</v>
      </c>
      <c r="S653" s="128"/>
    </row>
    <row r="654" spans="1:19" ht="21">
      <c r="A654" s="31">
        <v>630</v>
      </c>
      <c r="B654" s="31" t="s">
        <v>777</v>
      </c>
      <c r="C654" s="112" t="s">
        <v>1012</v>
      </c>
      <c r="D654" s="113">
        <v>1</v>
      </c>
      <c r="E654" s="113"/>
      <c r="F654" s="113">
        <v>1</v>
      </c>
      <c r="G654" s="113"/>
      <c r="H654" s="113"/>
      <c r="I654" s="45"/>
      <c r="J654" s="45">
        <v>1</v>
      </c>
      <c r="K654" s="45"/>
      <c r="L654" s="45"/>
      <c r="M654" s="45">
        <v>1</v>
      </c>
      <c r="N654" s="45"/>
      <c r="O654" s="45"/>
      <c r="P654" s="98">
        <v>239753</v>
      </c>
      <c r="Q654" s="98">
        <v>240117</v>
      </c>
      <c r="R654" s="31">
        <f t="shared" si="19"/>
        <v>1</v>
      </c>
      <c r="S654" s="113"/>
    </row>
    <row r="655" spans="1:19" ht="21">
      <c r="A655" s="31">
        <v>631</v>
      </c>
      <c r="B655" s="31" t="s">
        <v>777</v>
      </c>
      <c r="C655" s="112" t="s">
        <v>1013</v>
      </c>
      <c r="D655" s="113">
        <v>1</v>
      </c>
      <c r="E655" s="113"/>
      <c r="F655" s="113">
        <v>1</v>
      </c>
      <c r="G655" s="113"/>
      <c r="H655" s="113"/>
      <c r="I655" s="45"/>
      <c r="J655" s="45">
        <v>1</v>
      </c>
      <c r="K655" s="45"/>
      <c r="L655" s="45"/>
      <c r="M655" s="45">
        <v>1</v>
      </c>
      <c r="N655" s="45"/>
      <c r="O655" s="45"/>
      <c r="P655" s="98">
        <v>239753</v>
      </c>
      <c r="Q655" s="98">
        <v>240117</v>
      </c>
      <c r="R655" s="31">
        <f t="shared" si="19"/>
        <v>1</v>
      </c>
      <c r="S655" s="113"/>
    </row>
    <row r="656" spans="1:19" ht="21">
      <c r="A656" s="31">
        <v>632</v>
      </c>
      <c r="B656" s="31" t="s">
        <v>777</v>
      </c>
      <c r="C656" s="112" t="s">
        <v>1014</v>
      </c>
      <c r="D656" s="113">
        <v>1</v>
      </c>
      <c r="E656" s="113"/>
      <c r="F656" s="113">
        <v>1</v>
      </c>
      <c r="G656" s="113"/>
      <c r="H656" s="113"/>
      <c r="I656" s="45"/>
      <c r="J656" s="45"/>
      <c r="K656" s="45">
        <v>1</v>
      </c>
      <c r="L656" s="45"/>
      <c r="M656" s="45">
        <v>1</v>
      </c>
      <c r="N656" s="45"/>
      <c r="O656" s="45"/>
      <c r="P656" s="98">
        <v>239753</v>
      </c>
      <c r="Q656" s="98">
        <v>240117</v>
      </c>
      <c r="R656" s="31">
        <f t="shared" si="19"/>
        <v>1</v>
      </c>
      <c r="S656" s="113"/>
    </row>
    <row r="657" spans="1:19" ht="21">
      <c r="A657" s="31">
        <v>633</v>
      </c>
      <c r="B657" s="31" t="s">
        <v>777</v>
      </c>
      <c r="C657" s="112" t="s">
        <v>1015</v>
      </c>
      <c r="D657" s="113">
        <v>1</v>
      </c>
      <c r="E657" s="113"/>
      <c r="F657" s="113">
        <v>1</v>
      </c>
      <c r="G657" s="113"/>
      <c r="H657" s="113"/>
      <c r="I657" s="45"/>
      <c r="J657" s="45">
        <v>1</v>
      </c>
      <c r="K657" s="45"/>
      <c r="L657" s="45">
        <v>1</v>
      </c>
      <c r="M657" s="45"/>
      <c r="N657" s="45"/>
      <c r="O657" s="45"/>
      <c r="P657" s="98">
        <v>239753</v>
      </c>
      <c r="Q657" s="98">
        <v>240117</v>
      </c>
      <c r="R657" s="31">
        <f t="shared" si="19"/>
        <v>1</v>
      </c>
      <c r="S657" s="113"/>
    </row>
    <row r="658" spans="1:19" ht="21">
      <c r="A658" s="31">
        <v>634</v>
      </c>
      <c r="B658" s="31" t="s">
        <v>777</v>
      </c>
      <c r="C658" s="112" t="s">
        <v>1016</v>
      </c>
      <c r="D658" s="113">
        <v>1</v>
      </c>
      <c r="E658" s="113"/>
      <c r="F658" s="113">
        <v>1</v>
      </c>
      <c r="G658" s="113"/>
      <c r="H658" s="113"/>
      <c r="I658" s="45"/>
      <c r="J658" s="45">
        <v>1</v>
      </c>
      <c r="K658" s="45"/>
      <c r="L658" s="45"/>
      <c r="M658" s="45">
        <v>1</v>
      </c>
      <c r="N658" s="45"/>
      <c r="O658" s="45"/>
      <c r="P658" s="98">
        <v>239753</v>
      </c>
      <c r="Q658" s="98">
        <v>240117</v>
      </c>
      <c r="R658" s="31">
        <f t="shared" si="19"/>
        <v>1</v>
      </c>
      <c r="S658" s="113"/>
    </row>
    <row r="659" spans="1:19" ht="21">
      <c r="A659" s="31">
        <v>635</v>
      </c>
      <c r="B659" s="31" t="s">
        <v>777</v>
      </c>
      <c r="C659" s="112" t="s">
        <v>1017</v>
      </c>
      <c r="D659" s="113">
        <v>1</v>
      </c>
      <c r="E659" s="113"/>
      <c r="F659" s="113">
        <v>1</v>
      </c>
      <c r="G659" s="113"/>
      <c r="H659" s="113"/>
      <c r="I659" s="45"/>
      <c r="J659" s="45">
        <v>1</v>
      </c>
      <c r="K659" s="45"/>
      <c r="L659" s="45">
        <v>1</v>
      </c>
      <c r="M659" s="45"/>
      <c r="N659" s="45"/>
      <c r="O659" s="45"/>
      <c r="P659" s="98">
        <v>239753</v>
      </c>
      <c r="Q659" s="98">
        <v>240117</v>
      </c>
      <c r="R659" s="31">
        <f t="shared" si="19"/>
        <v>1</v>
      </c>
      <c r="S659" s="113"/>
    </row>
    <row r="660" spans="1:19" s="137" customFormat="1" ht="21">
      <c r="A660" s="56">
        <v>636</v>
      </c>
      <c r="B660" s="56" t="s">
        <v>777</v>
      </c>
      <c r="C660" s="629" t="s">
        <v>1182</v>
      </c>
      <c r="D660" s="114">
        <v>1</v>
      </c>
      <c r="E660" s="114"/>
      <c r="F660" s="114">
        <v>1</v>
      </c>
      <c r="G660" s="114"/>
      <c r="H660" s="114"/>
      <c r="I660" s="195"/>
      <c r="J660" s="195"/>
      <c r="K660" s="195">
        <v>1</v>
      </c>
      <c r="L660" s="195"/>
      <c r="M660" s="195">
        <v>1</v>
      </c>
      <c r="N660" s="195"/>
      <c r="O660" s="195"/>
      <c r="P660" s="98">
        <v>239753</v>
      </c>
      <c r="Q660" s="98">
        <v>240117</v>
      </c>
      <c r="R660" s="56">
        <f t="shared" si="19"/>
        <v>1</v>
      </c>
      <c r="S660" s="166" t="s">
        <v>778</v>
      </c>
    </row>
    <row r="661" spans="1:19" ht="21">
      <c r="A661" s="31">
        <v>637</v>
      </c>
      <c r="B661" s="31" t="s">
        <v>777</v>
      </c>
      <c r="C661" s="112" t="s">
        <v>1019</v>
      </c>
      <c r="D661" s="113">
        <v>1</v>
      </c>
      <c r="E661" s="113"/>
      <c r="F661" s="113">
        <v>1</v>
      </c>
      <c r="G661" s="113"/>
      <c r="H661" s="113"/>
      <c r="I661" s="45"/>
      <c r="J661" s="45">
        <v>1</v>
      </c>
      <c r="K661" s="45"/>
      <c r="L661" s="45">
        <v>1</v>
      </c>
      <c r="M661" s="45"/>
      <c r="N661" s="45"/>
      <c r="O661" s="45"/>
      <c r="P661" s="98">
        <v>239753</v>
      </c>
      <c r="Q661" s="98">
        <v>240117</v>
      </c>
      <c r="R661" s="31">
        <f t="shared" si="19"/>
        <v>1</v>
      </c>
      <c r="S661" s="115"/>
    </row>
    <row r="662" spans="1:19" ht="21.75" customHeight="1">
      <c r="A662" s="31">
        <v>638</v>
      </c>
      <c r="B662" s="31" t="s">
        <v>777</v>
      </c>
      <c r="C662" s="112" t="s">
        <v>1020</v>
      </c>
      <c r="D662" s="113">
        <v>1</v>
      </c>
      <c r="E662" s="113"/>
      <c r="F662" s="113">
        <v>1</v>
      </c>
      <c r="G662" s="113"/>
      <c r="H662" s="113"/>
      <c r="I662" s="45"/>
      <c r="J662" s="45"/>
      <c r="K662" s="45">
        <v>1</v>
      </c>
      <c r="L662" s="45">
        <v>1</v>
      </c>
      <c r="M662" s="45"/>
      <c r="N662" s="45"/>
      <c r="O662" s="45"/>
      <c r="P662" s="98">
        <v>239753</v>
      </c>
      <c r="Q662" s="98">
        <v>240117</v>
      </c>
      <c r="R662" s="31">
        <f t="shared" si="19"/>
        <v>1</v>
      </c>
      <c r="S662" s="841" t="s">
        <v>779</v>
      </c>
    </row>
    <row r="663" spans="1:19" ht="18.75" customHeight="1">
      <c r="A663" s="31">
        <v>639</v>
      </c>
      <c r="B663" s="31" t="s">
        <v>777</v>
      </c>
      <c r="C663" s="112" t="s">
        <v>1021</v>
      </c>
      <c r="D663" s="113">
        <v>1</v>
      </c>
      <c r="E663" s="113"/>
      <c r="F663" s="115">
        <v>1</v>
      </c>
      <c r="G663" s="113"/>
      <c r="H663" s="113"/>
      <c r="I663" s="45"/>
      <c r="J663" s="45">
        <v>1</v>
      </c>
      <c r="K663" s="45"/>
      <c r="L663" s="45">
        <v>1</v>
      </c>
      <c r="M663" s="45"/>
      <c r="N663" s="45"/>
      <c r="O663" s="45"/>
      <c r="P663" s="98">
        <v>239753</v>
      </c>
      <c r="Q663" s="98">
        <v>240117</v>
      </c>
      <c r="R663" s="31">
        <f t="shared" si="19"/>
        <v>1</v>
      </c>
      <c r="S663" s="841" t="s">
        <v>780</v>
      </c>
    </row>
    <row r="664" spans="1:19" ht="21">
      <c r="A664" s="31">
        <v>640</v>
      </c>
      <c r="B664" s="31" t="s">
        <v>781</v>
      </c>
      <c r="C664" s="112" t="s">
        <v>1022</v>
      </c>
      <c r="D664" s="113">
        <v>1</v>
      </c>
      <c r="E664" s="113"/>
      <c r="F664" s="113">
        <v>1</v>
      </c>
      <c r="G664" s="113"/>
      <c r="H664" s="113"/>
      <c r="I664" s="45"/>
      <c r="J664" s="45">
        <v>1</v>
      </c>
      <c r="K664" s="45"/>
      <c r="L664" s="45">
        <v>1</v>
      </c>
      <c r="M664" s="45"/>
      <c r="N664" s="45"/>
      <c r="O664" s="45"/>
      <c r="P664" s="98">
        <v>239753</v>
      </c>
      <c r="Q664" s="98">
        <v>240117</v>
      </c>
      <c r="R664" s="31">
        <f t="shared" si="19"/>
        <v>1</v>
      </c>
      <c r="S664" s="113"/>
    </row>
    <row r="665" spans="1:19" ht="21">
      <c r="A665" s="31">
        <v>641</v>
      </c>
      <c r="B665" s="31" t="s">
        <v>781</v>
      </c>
      <c r="C665" s="112" t="s">
        <v>1023</v>
      </c>
      <c r="D665" s="113">
        <v>1</v>
      </c>
      <c r="E665" s="113"/>
      <c r="F665" s="113">
        <v>1</v>
      </c>
      <c r="G665" s="113"/>
      <c r="H665" s="113"/>
      <c r="I665" s="45"/>
      <c r="J665" s="45">
        <v>1</v>
      </c>
      <c r="K665" s="45"/>
      <c r="L665" s="45"/>
      <c r="M665" s="45">
        <v>1</v>
      </c>
      <c r="N665" s="45"/>
      <c r="O665" s="45"/>
      <c r="P665" s="98">
        <v>239753</v>
      </c>
      <c r="Q665" s="98">
        <v>240117</v>
      </c>
      <c r="R665" s="31">
        <f t="shared" si="19"/>
        <v>1</v>
      </c>
      <c r="S665" s="113"/>
    </row>
    <row r="666" spans="1:19" ht="21">
      <c r="A666" s="31">
        <v>642</v>
      </c>
      <c r="B666" s="31" t="s">
        <v>781</v>
      </c>
      <c r="C666" s="112" t="s">
        <v>1024</v>
      </c>
      <c r="D666" s="113">
        <v>1</v>
      </c>
      <c r="E666" s="113"/>
      <c r="F666" s="113">
        <v>1</v>
      </c>
      <c r="G666" s="113"/>
      <c r="H666" s="113"/>
      <c r="I666" s="45">
        <v>1</v>
      </c>
      <c r="J666" s="45"/>
      <c r="K666" s="45"/>
      <c r="L666" s="45">
        <v>1</v>
      </c>
      <c r="M666" s="45"/>
      <c r="N666" s="45"/>
      <c r="O666" s="45"/>
      <c r="P666" s="98">
        <v>239753</v>
      </c>
      <c r="Q666" s="98">
        <v>240117</v>
      </c>
      <c r="R666" s="31">
        <f t="shared" si="19"/>
        <v>1</v>
      </c>
      <c r="S666" s="113"/>
    </row>
    <row r="667" spans="1:19" s="137" customFormat="1" ht="21">
      <c r="A667" s="31">
        <v>643</v>
      </c>
      <c r="B667" s="56" t="s">
        <v>781</v>
      </c>
      <c r="C667" s="165" t="s">
        <v>1025</v>
      </c>
      <c r="D667" s="166">
        <v>1</v>
      </c>
      <c r="E667" s="166"/>
      <c r="F667" s="166">
        <v>1</v>
      </c>
      <c r="G667" s="166"/>
      <c r="H667" s="166">
        <v>1</v>
      </c>
      <c r="I667" s="198"/>
      <c r="J667" s="198">
        <v>1</v>
      </c>
      <c r="K667" s="198"/>
      <c r="L667" s="198">
        <v>1</v>
      </c>
      <c r="M667" s="198"/>
      <c r="N667" s="198"/>
      <c r="O667" s="198"/>
      <c r="P667" s="167">
        <v>239753</v>
      </c>
      <c r="Q667" s="167">
        <v>240117</v>
      </c>
      <c r="R667" s="31">
        <f aca="true" t="shared" si="20" ref="R667:R732">SUM(I667:N667)/2</f>
        <v>1</v>
      </c>
      <c r="S667" s="166" t="s">
        <v>782</v>
      </c>
    </row>
    <row r="668" spans="1:19" ht="21">
      <c r="A668" s="31">
        <v>644</v>
      </c>
      <c r="B668" s="31" t="s">
        <v>781</v>
      </c>
      <c r="C668" s="112" t="s">
        <v>1026</v>
      </c>
      <c r="D668" s="113">
        <v>1</v>
      </c>
      <c r="E668" s="113"/>
      <c r="F668" s="113"/>
      <c r="G668" s="113">
        <v>1</v>
      </c>
      <c r="H668" s="113"/>
      <c r="I668" s="45"/>
      <c r="J668" s="45">
        <v>1</v>
      </c>
      <c r="K668" s="45"/>
      <c r="L668" s="45">
        <v>1</v>
      </c>
      <c r="M668" s="45"/>
      <c r="N668" s="45"/>
      <c r="O668" s="45"/>
      <c r="P668" s="98">
        <v>239753</v>
      </c>
      <c r="Q668" s="98">
        <v>240117</v>
      </c>
      <c r="R668" s="31">
        <f t="shared" si="20"/>
        <v>1</v>
      </c>
      <c r="S668" s="113" t="s">
        <v>783</v>
      </c>
    </row>
    <row r="669" spans="1:19" s="137" customFormat="1" ht="24.75" customHeight="1">
      <c r="A669" s="31">
        <v>645</v>
      </c>
      <c r="B669" s="56" t="s">
        <v>781</v>
      </c>
      <c r="C669" s="165" t="s">
        <v>1027</v>
      </c>
      <c r="D669" s="166">
        <v>1</v>
      </c>
      <c r="E669" s="166"/>
      <c r="F669" s="166">
        <v>1</v>
      </c>
      <c r="G669" s="166"/>
      <c r="H669" s="166"/>
      <c r="I669" s="198"/>
      <c r="J669" s="198">
        <v>0</v>
      </c>
      <c r="K669" s="198"/>
      <c r="L669" s="198">
        <v>0</v>
      </c>
      <c r="M669" s="198"/>
      <c r="N669" s="198"/>
      <c r="O669" s="198"/>
      <c r="P669" s="167">
        <v>20763</v>
      </c>
      <c r="Q669" s="167">
        <v>20971</v>
      </c>
      <c r="R669" s="31">
        <f t="shared" si="20"/>
        <v>0</v>
      </c>
      <c r="S669" s="168" t="s">
        <v>784</v>
      </c>
    </row>
    <row r="670" spans="1:19" ht="21">
      <c r="A670" s="31">
        <v>646</v>
      </c>
      <c r="B670" s="31" t="s">
        <v>785</v>
      </c>
      <c r="C670" s="112" t="s">
        <v>1028</v>
      </c>
      <c r="D670" s="113">
        <v>1</v>
      </c>
      <c r="E670" s="113"/>
      <c r="F670" s="113">
        <v>1</v>
      </c>
      <c r="G670" s="113"/>
      <c r="H670" s="113"/>
      <c r="I670" s="45"/>
      <c r="J670" s="45">
        <v>1</v>
      </c>
      <c r="K670" s="45"/>
      <c r="L670" s="45"/>
      <c r="M670" s="45">
        <v>1</v>
      </c>
      <c r="N670" s="45"/>
      <c r="O670" s="45"/>
      <c r="P670" s="98">
        <v>239753</v>
      </c>
      <c r="Q670" s="98">
        <v>240117</v>
      </c>
      <c r="R670" s="31">
        <f t="shared" si="20"/>
        <v>1</v>
      </c>
      <c r="S670" s="113"/>
    </row>
    <row r="671" spans="1:19" ht="21">
      <c r="A671" s="31">
        <v>647</v>
      </c>
      <c r="B671" s="31" t="s">
        <v>785</v>
      </c>
      <c r="C671" s="112" t="s">
        <v>1029</v>
      </c>
      <c r="D671" s="113">
        <v>1</v>
      </c>
      <c r="E671" s="113"/>
      <c r="F671" s="113">
        <v>1</v>
      </c>
      <c r="G671" s="113"/>
      <c r="H671" s="113"/>
      <c r="I671" s="45"/>
      <c r="J671" s="45">
        <v>1</v>
      </c>
      <c r="K671" s="45"/>
      <c r="L671" s="45"/>
      <c r="M671" s="45">
        <v>1</v>
      </c>
      <c r="N671" s="45"/>
      <c r="O671" s="45"/>
      <c r="P671" s="98">
        <v>239753</v>
      </c>
      <c r="Q671" s="98">
        <v>240117</v>
      </c>
      <c r="R671" s="31">
        <f t="shared" si="20"/>
        <v>1</v>
      </c>
      <c r="S671" s="113"/>
    </row>
    <row r="672" spans="1:19" ht="21">
      <c r="A672" s="31">
        <v>648</v>
      </c>
      <c r="B672" s="31" t="s">
        <v>785</v>
      </c>
      <c r="C672" s="112" t="s">
        <v>1030</v>
      </c>
      <c r="D672" s="113">
        <v>1</v>
      </c>
      <c r="E672" s="113"/>
      <c r="F672" s="113">
        <v>1</v>
      </c>
      <c r="G672" s="113"/>
      <c r="H672" s="113"/>
      <c r="I672" s="45"/>
      <c r="J672" s="45">
        <v>1</v>
      </c>
      <c r="K672" s="45"/>
      <c r="L672" s="45">
        <v>1</v>
      </c>
      <c r="M672" s="45"/>
      <c r="N672" s="45"/>
      <c r="O672" s="45"/>
      <c r="P672" s="98">
        <v>239753</v>
      </c>
      <c r="Q672" s="98">
        <v>240117</v>
      </c>
      <c r="R672" s="31">
        <f t="shared" si="20"/>
        <v>1</v>
      </c>
      <c r="S672" s="113"/>
    </row>
    <row r="673" spans="1:19" s="137" customFormat="1" ht="21">
      <c r="A673" s="31">
        <v>649</v>
      </c>
      <c r="B673" s="56" t="s">
        <v>785</v>
      </c>
      <c r="C673" s="165" t="s">
        <v>1031</v>
      </c>
      <c r="D673" s="166">
        <v>1</v>
      </c>
      <c r="E673" s="166"/>
      <c r="F673" s="166">
        <v>1</v>
      </c>
      <c r="G673" s="166"/>
      <c r="H673" s="166">
        <v>1</v>
      </c>
      <c r="I673" s="198"/>
      <c r="J673" s="198">
        <v>1</v>
      </c>
      <c r="K673" s="198"/>
      <c r="L673" s="198">
        <v>1</v>
      </c>
      <c r="M673" s="198"/>
      <c r="N673" s="198"/>
      <c r="O673" s="198"/>
      <c r="P673" s="167">
        <v>239753</v>
      </c>
      <c r="Q673" s="167">
        <v>240117</v>
      </c>
      <c r="R673" s="31">
        <f t="shared" si="20"/>
        <v>1</v>
      </c>
      <c r="S673" s="166" t="s">
        <v>786</v>
      </c>
    </row>
    <row r="674" spans="1:19" s="137" customFormat="1" ht="21">
      <c r="A674" s="31">
        <v>650</v>
      </c>
      <c r="B674" s="56" t="s">
        <v>785</v>
      </c>
      <c r="C674" s="165" t="s">
        <v>1032</v>
      </c>
      <c r="D674" s="166">
        <v>1</v>
      </c>
      <c r="E674" s="166"/>
      <c r="F674" s="166">
        <v>1</v>
      </c>
      <c r="G674" s="166"/>
      <c r="H674" s="166">
        <v>1</v>
      </c>
      <c r="I674" s="198"/>
      <c r="J674" s="198">
        <v>1</v>
      </c>
      <c r="K674" s="198"/>
      <c r="L674" s="198">
        <v>1</v>
      </c>
      <c r="M674" s="198"/>
      <c r="N674" s="198"/>
      <c r="O674" s="198"/>
      <c r="P674" s="167">
        <v>239753</v>
      </c>
      <c r="Q674" s="167">
        <v>240117</v>
      </c>
      <c r="R674" s="31">
        <f t="shared" si="20"/>
        <v>1</v>
      </c>
      <c r="S674" s="166" t="s">
        <v>787</v>
      </c>
    </row>
    <row r="675" spans="1:19" ht="21">
      <c r="A675" s="31">
        <v>651</v>
      </c>
      <c r="B675" s="31" t="s">
        <v>785</v>
      </c>
      <c r="C675" s="112" t="s">
        <v>1033</v>
      </c>
      <c r="D675" s="113">
        <v>1</v>
      </c>
      <c r="E675" s="113"/>
      <c r="F675" s="113"/>
      <c r="G675" s="113">
        <v>1</v>
      </c>
      <c r="H675" s="113"/>
      <c r="I675" s="45"/>
      <c r="J675" s="45">
        <v>0</v>
      </c>
      <c r="K675" s="45"/>
      <c r="L675" s="45">
        <v>0</v>
      </c>
      <c r="M675" s="45"/>
      <c r="N675" s="45"/>
      <c r="O675" s="45"/>
      <c r="P675" s="98">
        <v>239753</v>
      </c>
      <c r="Q675" s="98">
        <v>20744</v>
      </c>
      <c r="R675" s="31">
        <f t="shared" si="20"/>
        <v>0</v>
      </c>
      <c r="S675" s="113" t="s">
        <v>788</v>
      </c>
    </row>
    <row r="676" spans="1:19" s="137" customFormat="1" ht="21">
      <c r="A676" s="56">
        <v>652</v>
      </c>
      <c r="B676" s="56" t="s">
        <v>785</v>
      </c>
      <c r="C676" s="629" t="s">
        <v>1175</v>
      </c>
      <c r="D676" s="114">
        <v>1</v>
      </c>
      <c r="E676" s="114"/>
      <c r="F676" s="114">
        <v>1</v>
      </c>
      <c r="G676" s="114"/>
      <c r="H676" s="114"/>
      <c r="I676" s="195"/>
      <c r="J676" s="195">
        <v>1</v>
      </c>
      <c r="K676" s="195"/>
      <c r="L676" s="195">
        <v>1</v>
      </c>
      <c r="M676" s="195"/>
      <c r="N676" s="195"/>
      <c r="O676" s="195"/>
      <c r="P676" s="98">
        <v>239753</v>
      </c>
      <c r="Q676" s="98">
        <v>240117</v>
      </c>
      <c r="R676" s="56">
        <f t="shared" si="20"/>
        <v>1</v>
      </c>
      <c r="S676" s="630" t="s">
        <v>789</v>
      </c>
    </row>
    <row r="677" spans="1:19" ht="21">
      <c r="A677" s="31">
        <v>653</v>
      </c>
      <c r="B677" s="31" t="s">
        <v>785</v>
      </c>
      <c r="C677" s="112" t="s">
        <v>1035</v>
      </c>
      <c r="D677" s="113">
        <v>1</v>
      </c>
      <c r="E677" s="113"/>
      <c r="F677" s="113"/>
      <c r="G677" s="113">
        <v>1</v>
      </c>
      <c r="H677" s="113"/>
      <c r="I677" s="45"/>
      <c r="J677" s="45">
        <v>1</v>
      </c>
      <c r="K677" s="45"/>
      <c r="L677" s="45">
        <v>1</v>
      </c>
      <c r="M677" s="45"/>
      <c r="N677" s="45"/>
      <c r="O677" s="45"/>
      <c r="P677" s="98">
        <v>20630</v>
      </c>
      <c r="Q677" s="98">
        <v>20971</v>
      </c>
      <c r="R677" s="31">
        <f t="shared" si="20"/>
        <v>1</v>
      </c>
      <c r="S677" s="113" t="s">
        <v>790</v>
      </c>
    </row>
    <row r="678" spans="1:19" ht="21">
      <c r="A678" s="31">
        <v>654</v>
      </c>
      <c r="B678" s="31" t="s">
        <v>785</v>
      </c>
      <c r="C678" s="112" t="s">
        <v>1036</v>
      </c>
      <c r="D678" s="113">
        <v>1</v>
      </c>
      <c r="E678" s="113"/>
      <c r="F678" s="113"/>
      <c r="G678" s="113">
        <v>1</v>
      </c>
      <c r="H678" s="113"/>
      <c r="I678" s="45"/>
      <c r="J678" s="45">
        <v>0</v>
      </c>
      <c r="K678" s="45"/>
      <c r="L678" s="45">
        <v>0</v>
      </c>
      <c r="M678" s="45"/>
      <c r="N678" s="45"/>
      <c r="O678" s="45"/>
      <c r="P678" s="98">
        <v>20805</v>
      </c>
      <c r="Q678" s="98">
        <v>240117</v>
      </c>
      <c r="R678" s="31">
        <f t="shared" si="20"/>
        <v>0</v>
      </c>
      <c r="S678" s="113" t="s">
        <v>791</v>
      </c>
    </row>
    <row r="679" spans="1:19" ht="21">
      <c r="A679" s="31">
        <v>655</v>
      </c>
      <c r="B679" s="31" t="s">
        <v>792</v>
      </c>
      <c r="C679" s="112" t="s">
        <v>1037</v>
      </c>
      <c r="D679" s="113">
        <v>1</v>
      </c>
      <c r="E679" s="113"/>
      <c r="F679" s="113">
        <v>1</v>
      </c>
      <c r="G679" s="113"/>
      <c r="H679" s="113"/>
      <c r="I679" s="45"/>
      <c r="J679" s="45">
        <v>1</v>
      </c>
      <c r="K679" s="45"/>
      <c r="L679" s="45"/>
      <c r="M679" s="45"/>
      <c r="N679" s="45">
        <v>1</v>
      </c>
      <c r="O679" s="45"/>
      <c r="P679" s="98">
        <v>239753</v>
      </c>
      <c r="Q679" s="98">
        <v>240117</v>
      </c>
      <c r="R679" s="31">
        <f t="shared" si="20"/>
        <v>1</v>
      </c>
      <c r="S679" s="113"/>
    </row>
    <row r="680" spans="1:19" ht="23.25" customHeight="1">
      <c r="A680" s="31">
        <v>656</v>
      </c>
      <c r="B680" s="121" t="s">
        <v>792</v>
      </c>
      <c r="C680" s="112" t="s">
        <v>1038</v>
      </c>
      <c r="D680" s="113">
        <v>1</v>
      </c>
      <c r="E680" s="113"/>
      <c r="F680" s="113">
        <v>1</v>
      </c>
      <c r="G680" s="113"/>
      <c r="H680" s="113"/>
      <c r="I680" s="45"/>
      <c r="J680" s="45">
        <v>1</v>
      </c>
      <c r="K680" s="45"/>
      <c r="L680" s="45">
        <v>1</v>
      </c>
      <c r="M680" s="45"/>
      <c r="N680" s="45"/>
      <c r="O680" s="45"/>
      <c r="P680" s="98">
        <v>239753</v>
      </c>
      <c r="Q680" s="98">
        <v>240117</v>
      </c>
      <c r="R680" s="31">
        <f t="shared" si="20"/>
        <v>1</v>
      </c>
      <c r="S680" s="113"/>
    </row>
    <row r="681" spans="1:19" ht="21">
      <c r="A681" s="31">
        <v>657</v>
      </c>
      <c r="B681" s="31" t="s">
        <v>792</v>
      </c>
      <c r="C681" s="112" t="s">
        <v>1039</v>
      </c>
      <c r="D681" s="113">
        <v>1</v>
      </c>
      <c r="E681" s="113"/>
      <c r="F681" s="113">
        <v>1</v>
      </c>
      <c r="G681" s="113"/>
      <c r="H681" s="113"/>
      <c r="I681" s="45"/>
      <c r="J681" s="45">
        <v>1</v>
      </c>
      <c r="K681" s="45"/>
      <c r="L681" s="45">
        <v>1</v>
      </c>
      <c r="M681" s="45"/>
      <c r="N681" s="45"/>
      <c r="O681" s="45"/>
      <c r="P681" s="98">
        <v>239753</v>
      </c>
      <c r="Q681" s="98">
        <v>240117</v>
      </c>
      <c r="R681" s="31">
        <f t="shared" si="20"/>
        <v>1</v>
      </c>
      <c r="S681" s="113"/>
    </row>
    <row r="682" spans="1:19" ht="21">
      <c r="A682" s="31">
        <v>658</v>
      </c>
      <c r="B682" s="31" t="s">
        <v>792</v>
      </c>
      <c r="C682" s="112" t="s">
        <v>1040</v>
      </c>
      <c r="D682" s="113">
        <v>1</v>
      </c>
      <c r="E682" s="113"/>
      <c r="F682" s="113"/>
      <c r="G682" s="113">
        <v>1</v>
      </c>
      <c r="H682" s="113"/>
      <c r="I682" s="45"/>
      <c r="J682" s="45">
        <v>0.5</v>
      </c>
      <c r="K682" s="45"/>
      <c r="L682" s="45">
        <v>0.5</v>
      </c>
      <c r="M682" s="45"/>
      <c r="N682" s="45"/>
      <c r="O682" s="45"/>
      <c r="P682" s="98">
        <v>20756</v>
      </c>
      <c r="Q682" s="98">
        <v>20971</v>
      </c>
      <c r="R682" s="31">
        <f t="shared" si="20"/>
        <v>0.5</v>
      </c>
      <c r="S682" s="113" t="s">
        <v>793</v>
      </c>
    </row>
    <row r="683" spans="1:19" ht="21">
      <c r="A683" s="735" t="s">
        <v>45</v>
      </c>
      <c r="B683" s="736"/>
      <c r="C683" s="737"/>
      <c r="D683" s="210">
        <f aca="true" t="shared" si="21" ref="D683:O683">SUM(D597:D682)</f>
        <v>86</v>
      </c>
      <c r="E683" s="210">
        <f t="shared" si="21"/>
        <v>0</v>
      </c>
      <c r="F683" s="210">
        <f t="shared" si="21"/>
        <v>80</v>
      </c>
      <c r="G683" s="210">
        <f t="shared" si="21"/>
        <v>6</v>
      </c>
      <c r="H683" s="210">
        <f t="shared" si="21"/>
        <v>5</v>
      </c>
      <c r="I683" s="210">
        <f t="shared" si="21"/>
        <v>6</v>
      </c>
      <c r="J683" s="210">
        <f t="shared" si="21"/>
        <v>57.5</v>
      </c>
      <c r="K683" s="210">
        <f t="shared" si="21"/>
        <v>16.5</v>
      </c>
      <c r="L683" s="210">
        <f t="shared" si="21"/>
        <v>33</v>
      </c>
      <c r="M683" s="210">
        <f t="shared" si="21"/>
        <v>40</v>
      </c>
      <c r="N683" s="210">
        <f t="shared" si="21"/>
        <v>7</v>
      </c>
      <c r="O683" s="210">
        <f t="shared" si="21"/>
        <v>0</v>
      </c>
      <c r="P683" s="210"/>
      <c r="Q683" s="210"/>
      <c r="R683" s="210">
        <f>SUM(R597:R682)</f>
        <v>80</v>
      </c>
      <c r="S683" s="213"/>
    </row>
    <row r="684" spans="1:19" ht="21">
      <c r="A684" s="744" t="s">
        <v>63</v>
      </c>
      <c r="B684" s="745"/>
      <c r="C684" s="745"/>
      <c r="D684" s="745"/>
      <c r="E684" s="745"/>
      <c r="F684" s="745"/>
      <c r="G684" s="745"/>
      <c r="H684" s="745"/>
      <c r="I684" s="745"/>
      <c r="J684" s="745"/>
      <c r="K684" s="745"/>
      <c r="L684" s="745"/>
      <c r="M684" s="745"/>
      <c r="N684" s="745"/>
      <c r="O684" s="745"/>
      <c r="P684" s="745"/>
      <c r="Q684" s="745"/>
      <c r="R684" s="745"/>
      <c r="S684" s="746"/>
    </row>
    <row r="685" spans="1:19" ht="21">
      <c r="A685" s="31">
        <v>659</v>
      </c>
      <c r="B685" s="31" t="s">
        <v>794</v>
      </c>
      <c r="C685" s="30" t="s">
        <v>795</v>
      </c>
      <c r="D685" s="31"/>
      <c r="E685" s="31">
        <v>1</v>
      </c>
      <c r="F685" s="31">
        <v>1</v>
      </c>
      <c r="G685" s="31"/>
      <c r="H685" s="118"/>
      <c r="I685" s="67"/>
      <c r="J685" s="67">
        <v>1</v>
      </c>
      <c r="K685" s="67"/>
      <c r="L685" s="67"/>
      <c r="M685" s="67">
        <v>1</v>
      </c>
      <c r="N685" s="67"/>
      <c r="O685" s="67"/>
      <c r="P685" s="89">
        <v>20607</v>
      </c>
      <c r="Q685" s="89">
        <v>20971</v>
      </c>
      <c r="R685" s="31">
        <f t="shared" si="20"/>
        <v>1</v>
      </c>
      <c r="S685" s="30"/>
    </row>
    <row r="686" spans="1:19" ht="21">
      <c r="A686" s="31">
        <v>660</v>
      </c>
      <c r="B686" s="31" t="s">
        <v>794</v>
      </c>
      <c r="C686" s="30" t="s">
        <v>796</v>
      </c>
      <c r="D686" s="31"/>
      <c r="E686" s="31">
        <v>1</v>
      </c>
      <c r="F686" s="31">
        <v>1</v>
      </c>
      <c r="G686" s="31"/>
      <c r="H686" s="118"/>
      <c r="I686" s="67"/>
      <c r="J686" s="67">
        <v>1</v>
      </c>
      <c r="K686" s="67"/>
      <c r="L686" s="67"/>
      <c r="M686" s="67">
        <v>1</v>
      </c>
      <c r="N686" s="67"/>
      <c r="O686" s="67"/>
      <c r="P686" s="89">
        <v>20607</v>
      </c>
      <c r="Q686" s="89">
        <v>20971</v>
      </c>
      <c r="R686" s="31">
        <f t="shared" si="20"/>
        <v>1</v>
      </c>
      <c r="S686" s="30"/>
    </row>
    <row r="687" spans="1:19" ht="21">
      <c r="A687" s="31">
        <v>661</v>
      </c>
      <c r="B687" s="31" t="s">
        <v>794</v>
      </c>
      <c r="C687" s="30" t="s">
        <v>797</v>
      </c>
      <c r="D687" s="31"/>
      <c r="E687" s="31">
        <v>1</v>
      </c>
      <c r="F687" s="31">
        <v>1</v>
      </c>
      <c r="G687" s="31"/>
      <c r="H687" s="118"/>
      <c r="I687" s="67"/>
      <c r="J687" s="67">
        <v>1</v>
      </c>
      <c r="K687" s="67"/>
      <c r="L687" s="67"/>
      <c r="M687" s="67">
        <v>1</v>
      </c>
      <c r="N687" s="67"/>
      <c r="O687" s="67"/>
      <c r="P687" s="89">
        <v>20607</v>
      </c>
      <c r="Q687" s="89">
        <v>20971</v>
      </c>
      <c r="R687" s="31">
        <f t="shared" si="20"/>
        <v>1</v>
      </c>
      <c r="S687" s="30"/>
    </row>
    <row r="688" spans="1:19" ht="21">
      <c r="A688" s="31">
        <v>662</v>
      </c>
      <c r="B688" s="31" t="s">
        <v>794</v>
      </c>
      <c r="C688" s="30" t="s">
        <v>798</v>
      </c>
      <c r="D688" s="31"/>
      <c r="E688" s="31">
        <v>1</v>
      </c>
      <c r="F688" s="31">
        <v>1</v>
      </c>
      <c r="G688" s="31"/>
      <c r="H688" s="118"/>
      <c r="I688" s="67"/>
      <c r="J688" s="67">
        <v>1</v>
      </c>
      <c r="K688" s="67"/>
      <c r="L688" s="67"/>
      <c r="M688" s="67">
        <v>1</v>
      </c>
      <c r="N688" s="67"/>
      <c r="O688" s="67"/>
      <c r="P688" s="89">
        <v>20607</v>
      </c>
      <c r="Q688" s="89">
        <v>20971</v>
      </c>
      <c r="R688" s="31">
        <f t="shared" si="20"/>
        <v>1</v>
      </c>
      <c r="S688" s="30"/>
    </row>
    <row r="689" spans="1:19" ht="21">
      <c r="A689" s="31">
        <v>663</v>
      </c>
      <c r="B689" s="31" t="s">
        <v>794</v>
      </c>
      <c r="C689" s="30" t="s">
        <v>799</v>
      </c>
      <c r="D689" s="31"/>
      <c r="E689" s="31">
        <v>1</v>
      </c>
      <c r="F689" s="31">
        <v>1</v>
      </c>
      <c r="G689" s="31"/>
      <c r="H689" s="118"/>
      <c r="I689" s="67"/>
      <c r="J689" s="67">
        <v>1</v>
      </c>
      <c r="K689" s="67"/>
      <c r="L689" s="67"/>
      <c r="M689" s="67">
        <v>1</v>
      </c>
      <c r="N689" s="67"/>
      <c r="O689" s="67"/>
      <c r="P689" s="89">
        <v>20607</v>
      </c>
      <c r="Q689" s="89">
        <v>20971</v>
      </c>
      <c r="R689" s="31">
        <f t="shared" si="20"/>
        <v>1</v>
      </c>
      <c r="S689" s="30"/>
    </row>
    <row r="690" spans="1:19" ht="21">
      <c r="A690" s="31">
        <v>664</v>
      </c>
      <c r="B690" s="31" t="s">
        <v>794</v>
      </c>
      <c r="C690" s="30" t="s">
        <v>800</v>
      </c>
      <c r="D690" s="31"/>
      <c r="E690" s="31">
        <v>1</v>
      </c>
      <c r="F690" s="31">
        <v>1</v>
      </c>
      <c r="G690" s="31"/>
      <c r="H690" s="118"/>
      <c r="I690" s="67"/>
      <c r="J690" s="67">
        <v>1</v>
      </c>
      <c r="K690" s="67"/>
      <c r="L690" s="67">
        <v>1</v>
      </c>
      <c r="M690" s="67"/>
      <c r="N690" s="67"/>
      <c r="O690" s="67"/>
      <c r="P690" s="89">
        <v>20607</v>
      </c>
      <c r="Q690" s="89">
        <v>20971</v>
      </c>
      <c r="R690" s="31">
        <f t="shared" si="20"/>
        <v>1</v>
      </c>
      <c r="S690" s="30"/>
    </row>
    <row r="691" spans="1:19" ht="21">
      <c r="A691" s="31">
        <v>665</v>
      </c>
      <c r="B691" s="31" t="s">
        <v>794</v>
      </c>
      <c r="C691" s="30" t="s">
        <v>801</v>
      </c>
      <c r="D691" s="31"/>
      <c r="E691" s="31">
        <v>1</v>
      </c>
      <c r="F691" s="31">
        <v>1</v>
      </c>
      <c r="G691" s="31"/>
      <c r="H691" s="118"/>
      <c r="I691" s="67"/>
      <c r="J691" s="67">
        <v>1</v>
      </c>
      <c r="K691" s="67"/>
      <c r="L691" s="67">
        <v>1</v>
      </c>
      <c r="M691" s="67"/>
      <c r="N691" s="67"/>
      <c r="O691" s="67"/>
      <c r="P691" s="89">
        <v>20607</v>
      </c>
      <c r="Q691" s="89">
        <v>20971</v>
      </c>
      <c r="R691" s="31">
        <f t="shared" si="20"/>
        <v>1</v>
      </c>
      <c r="S691" s="30"/>
    </row>
    <row r="692" spans="1:19" ht="21">
      <c r="A692" s="31">
        <v>666</v>
      </c>
      <c r="B692" s="31" t="s">
        <v>794</v>
      </c>
      <c r="C692" s="30" t="s">
        <v>802</v>
      </c>
      <c r="D692" s="31"/>
      <c r="E692" s="31">
        <v>1</v>
      </c>
      <c r="F692" s="31">
        <v>1</v>
      </c>
      <c r="G692" s="31"/>
      <c r="H692" s="118"/>
      <c r="I692" s="67"/>
      <c r="J692" s="67">
        <v>1</v>
      </c>
      <c r="K692" s="67"/>
      <c r="L692" s="67">
        <v>1</v>
      </c>
      <c r="M692" s="67"/>
      <c r="N692" s="67"/>
      <c r="O692" s="67"/>
      <c r="P692" s="89">
        <v>20607</v>
      </c>
      <c r="Q692" s="89">
        <v>20971</v>
      </c>
      <c r="R692" s="31">
        <f t="shared" si="20"/>
        <v>1</v>
      </c>
      <c r="S692" s="30"/>
    </row>
    <row r="693" spans="1:19" ht="21">
      <c r="A693" s="31">
        <v>667</v>
      </c>
      <c r="B693" s="31" t="s">
        <v>794</v>
      </c>
      <c r="C693" s="30" t="s">
        <v>803</v>
      </c>
      <c r="D693" s="31"/>
      <c r="E693" s="31">
        <v>1</v>
      </c>
      <c r="F693" s="31">
        <v>1</v>
      </c>
      <c r="G693" s="31"/>
      <c r="H693" s="118"/>
      <c r="I693" s="67"/>
      <c r="J693" s="67">
        <v>1</v>
      </c>
      <c r="K693" s="67"/>
      <c r="L693" s="67">
        <v>1</v>
      </c>
      <c r="M693" s="67"/>
      <c r="N693" s="67"/>
      <c r="O693" s="67"/>
      <c r="P693" s="89">
        <v>20607</v>
      </c>
      <c r="Q693" s="89">
        <v>20971</v>
      </c>
      <c r="R693" s="31">
        <f t="shared" si="20"/>
        <v>1</v>
      </c>
      <c r="S693" s="30"/>
    </row>
    <row r="694" spans="1:19" ht="21">
      <c r="A694" s="31">
        <v>668</v>
      </c>
      <c r="B694" s="31" t="s">
        <v>794</v>
      </c>
      <c r="C694" s="30" t="s">
        <v>804</v>
      </c>
      <c r="D694" s="31"/>
      <c r="E694" s="31">
        <v>1</v>
      </c>
      <c r="F694" s="31"/>
      <c r="G694" s="31">
        <v>1</v>
      </c>
      <c r="H694" s="118"/>
      <c r="I694" s="67"/>
      <c r="J694" s="67">
        <v>1</v>
      </c>
      <c r="K694" s="67"/>
      <c r="L694" s="67">
        <v>1</v>
      </c>
      <c r="M694" s="67"/>
      <c r="N694" s="67"/>
      <c r="O694" s="67"/>
      <c r="P694" s="89">
        <v>20607</v>
      </c>
      <c r="Q694" s="89">
        <v>20971</v>
      </c>
      <c r="R694" s="31">
        <f t="shared" si="20"/>
        <v>1</v>
      </c>
      <c r="S694" s="30"/>
    </row>
    <row r="695" spans="1:19" ht="21">
      <c r="A695" s="31">
        <v>669</v>
      </c>
      <c r="B695" s="31" t="s">
        <v>794</v>
      </c>
      <c r="C695" s="30" t="s">
        <v>805</v>
      </c>
      <c r="D695" s="31"/>
      <c r="E695" s="31">
        <v>1</v>
      </c>
      <c r="F695" s="31"/>
      <c r="G695" s="31">
        <v>1</v>
      </c>
      <c r="H695" s="118"/>
      <c r="I695" s="67"/>
      <c r="J695" s="67">
        <v>1</v>
      </c>
      <c r="K695" s="67"/>
      <c r="L695" s="67">
        <v>1</v>
      </c>
      <c r="M695" s="67"/>
      <c r="N695" s="67"/>
      <c r="O695" s="67"/>
      <c r="P695" s="89">
        <v>20607</v>
      </c>
      <c r="Q695" s="89">
        <v>20971</v>
      </c>
      <c r="R695" s="31">
        <f t="shared" si="20"/>
        <v>1</v>
      </c>
      <c r="S695" s="30"/>
    </row>
    <row r="696" spans="1:19" ht="21">
      <c r="A696" s="31">
        <v>670</v>
      </c>
      <c r="B696" s="31" t="s">
        <v>794</v>
      </c>
      <c r="C696" s="30" t="s">
        <v>806</v>
      </c>
      <c r="D696" s="31"/>
      <c r="E696" s="31">
        <v>1</v>
      </c>
      <c r="F696" s="31"/>
      <c r="G696" s="31">
        <v>1</v>
      </c>
      <c r="H696" s="118"/>
      <c r="I696" s="67"/>
      <c r="J696" s="67">
        <v>1</v>
      </c>
      <c r="K696" s="67"/>
      <c r="L696" s="67">
        <v>1</v>
      </c>
      <c r="M696" s="67"/>
      <c r="N696" s="67"/>
      <c r="O696" s="67"/>
      <c r="P696" s="89">
        <v>20607</v>
      </c>
      <c r="Q696" s="89">
        <v>20971</v>
      </c>
      <c r="R696" s="31">
        <f t="shared" si="20"/>
        <v>1</v>
      </c>
      <c r="S696" s="30"/>
    </row>
    <row r="697" spans="1:19" ht="21">
      <c r="A697" s="31">
        <v>671</v>
      </c>
      <c r="B697" s="31" t="s">
        <v>794</v>
      </c>
      <c r="C697" s="30" t="s">
        <v>807</v>
      </c>
      <c r="D697" s="31"/>
      <c r="E697" s="31">
        <v>1</v>
      </c>
      <c r="F697" s="31"/>
      <c r="G697" s="31">
        <v>1</v>
      </c>
      <c r="H697" s="118"/>
      <c r="I697" s="67"/>
      <c r="J697" s="67">
        <v>1</v>
      </c>
      <c r="K697" s="67"/>
      <c r="L697" s="67">
        <v>1</v>
      </c>
      <c r="M697" s="67"/>
      <c r="N697" s="67"/>
      <c r="O697" s="67"/>
      <c r="P697" s="89">
        <v>20607</v>
      </c>
      <c r="Q697" s="89">
        <v>20971</v>
      </c>
      <c r="R697" s="31">
        <f t="shared" si="20"/>
        <v>1</v>
      </c>
      <c r="S697" s="30"/>
    </row>
    <row r="698" spans="1:19" ht="21">
      <c r="A698" s="31">
        <v>672</v>
      </c>
      <c r="B698" s="31" t="s">
        <v>794</v>
      </c>
      <c r="C698" s="30" t="s">
        <v>808</v>
      </c>
      <c r="D698" s="31"/>
      <c r="E698" s="31">
        <v>1</v>
      </c>
      <c r="F698" s="31"/>
      <c r="G698" s="31">
        <v>1</v>
      </c>
      <c r="H698" s="118"/>
      <c r="I698" s="67"/>
      <c r="J698" s="67">
        <v>1</v>
      </c>
      <c r="K698" s="67"/>
      <c r="L698" s="67">
        <v>1</v>
      </c>
      <c r="M698" s="67"/>
      <c r="N698" s="67"/>
      <c r="O698" s="67"/>
      <c r="P698" s="89">
        <v>20607</v>
      </c>
      <c r="Q698" s="89">
        <v>20971</v>
      </c>
      <c r="R698" s="31">
        <f t="shared" si="20"/>
        <v>1</v>
      </c>
      <c r="S698" s="30"/>
    </row>
    <row r="699" spans="1:19" ht="21">
      <c r="A699" s="31">
        <v>673</v>
      </c>
      <c r="B699" s="31" t="s">
        <v>794</v>
      </c>
      <c r="C699" s="30" t="s">
        <v>809</v>
      </c>
      <c r="D699" s="31"/>
      <c r="E699" s="31">
        <v>1</v>
      </c>
      <c r="F699" s="31"/>
      <c r="G699" s="31">
        <v>1</v>
      </c>
      <c r="H699" s="118"/>
      <c r="I699" s="67"/>
      <c r="J699" s="67">
        <v>1</v>
      </c>
      <c r="K699" s="67"/>
      <c r="L699" s="67">
        <v>1</v>
      </c>
      <c r="M699" s="67"/>
      <c r="N699" s="67"/>
      <c r="O699" s="67"/>
      <c r="P699" s="89">
        <v>20607</v>
      </c>
      <c r="Q699" s="89">
        <v>20971</v>
      </c>
      <c r="R699" s="31">
        <f t="shared" si="20"/>
        <v>1</v>
      </c>
      <c r="S699" s="30"/>
    </row>
    <row r="700" spans="1:19" ht="21">
      <c r="A700" s="31">
        <v>674</v>
      </c>
      <c r="B700" s="31" t="s">
        <v>794</v>
      </c>
      <c r="C700" s="30" t="s">
        <v>810</v>
      </c>
      <c r="D700" s="31"/>
      <c r="E700" s="31">
        <v>1</v>
      </c>
      <c r="F700" s="31"/>
      <c r="G700" s="31">
        <v>1</v>
      </c>
      <c r="H700" s="118"/>
      <c r="I700" s="67"/>
      <c r="J700" s="67">
        <v>1</v>
      </c>
      <c r="K700" s="67"/>
      <c r="L700" s="67">
        <v>1</v>
      </c>
      <c r="M700" s="67"/>
      <c r="N700" s="67"/>
      <c r="O700" s="67"/>
      <c r="P700" s="89">
        <v>20607</v>
      </c>
      <c r="Q700" s="89">
        <v>20971</v>
      </c>
      <c r="R700" s="31">
        <f t="shared" si="20"/>
        <v>1</v>
      </c>
      <c r="S700" s="30"/>
    </row>
    <row r="701" spans="1:19" ht="21">
      <c r="A701" s="31">
        <v>675</v>
      </c>
      <c r="B701" s="31" t="s">
        <v>794</v>
      </c>
      <c r="C701" s="30" t="s">
        <v>811</v>
      </c>
      <c r="D701" s="31"/>
      <c r="E701" s="31">
        <v>1</v>
      </c>
      <c r="F701" s="31"/>
      <c r="G701" s="31">
        <v>1</v>
      </c>
      <c r="H701" s="118"/>
      <c r="I701" s="67"/>
      <c r="J701" s="67">
        <v>1</v>
      </c>
      <c r="K701" s="67"/>
      <c r="L701" s="67">
        <v>1</v>
      </c>
      <c r="M701" s="67"/>
      <c r="N701" s="67"/>
      <c r="O701" s="67"/>
      <c r="P701" s="89">
        <v>20607</v>
      </c>
      <c r="Q701" s="89">
        <v>20971</v>
      </c>
      <c r="R701" s="31">
        <f t="shared" si="20"/>
        <v>1</v>
      </c>
      <c r="S701" s="30"/>
    </row>
    <row r="702" spans="1:19" ht="21">
      <c r="A702" s="31">
        <v>676</v>
      </c>
      <c r="B702" s="31" t="s">
        <v>794</v>
      </c>
      <c r="C702" s="30" t="s">
        <v>812</v>
      </c>
      <c r="D702" s="31"/>
      <c r="E702" s="31">
        <v>1</v>
      </c>
      <c r="F702" s="31"/>
      <c r="G702" s="31">
        <v>1</v>
      </c>
      <c r="H702" s="118"/>
      <c r="I702" s="67"/>
      <c r="J702" s="67">
        <v>0.5</v>
      </c>
      <c r="K702" s="67"/>
      <c r="L702" s="67">
        <v>0.5</v>
      </c>
      <c r="M702" s="67"/>
      <c r="N702" s="67"/>
      <c r="O702" s="67"/>
      <c r="P702" s="89">
        <v>20707</v>
      </c>
      <c r="Q702" s="89">
        <v>20971</v>
      </c>
      <c r="R702" s="31">
        <f t="shared" si="20"/>
        <v>0.5</v>
      </c>
      <c r="S702" s="30"/>
    </row>
    <row r="703" spans="1:19" ht="21">
      <c r="A703" s="31">
        <v>677</v>
      </c>
      <c r="B703" s="31" t="s">
        <v>813</v>
      </c>
      <c r="C703" s="30" t="s">
        <v>814</v>
      </c>
      <c r="D703" s="31"/>
      <c r="E703" s="31">
        <v>1</v>
      </c>
      <c r="F703" s="31">
        <v>1</v>
      </c>
      <c r="G703" s="31"/>
      <c r="H703" s="118"/>
      <c r="I703" s="67"/>
      <c r="J703" s="67">
        <v>1</v>
      </c>
      <c r="K703" s="67"/>
      <c r="L703" s="67"/>
      <c r="M703" s="67">
        <v>1</v>
      </c>
      <c r="N703" s="67"/>
      <c r="O703" s="67"/>
      <c r="P703" s="89">
        <v>20607</v>
      </c>
      <c r="Q703" s="89">
        <v>20971</v>
      </c>
      <c r="R703" s="31">
        <f t="shared" si="20"/>
        <v>1</v>
      </c>
      <c r="S703" s="30"/>
    </row>
    <row r="704" spans="1:19" ht="21">
      <c r="A704" s="31">
        <v>678</v>
      </c>
      <c r="B704" s="31" t="s">
        <v>813</v>
      </c>
      <c r="C704" s="30" t="s">
        <v>815</v>
      </c>
      <c r="D704" s="31"/>
      <c r="E704" s="31">
        <v>1</v>
      </c>
      <c r="F704" s="31">
        <v>1</v>
      </c>
      <c r="G704" s="31"/>
      <c r="H704" s="118"/>
      <c r="I704" s="67"/>
      <c r="J704" s="67">
        <v>1</v>
      </c>
      <c r="K704" s="67"/>
      <c r="L704" s="67"/>
      <c r="M704" s="67">
        <v>1</v>
      </c>
      <c r="N704" s="67"/>
      <c r="O704" s="67"/>
      <c r="P704" s="89">
        <v>20607</v>
      </c>
      <c r="Q704" s="89">
        <v>20971</v>
      </c>
      <c r="R704" s="31">
        <f t="shared" si="20"/>
        <v>1</v>
      </c>
      <c r="S704" s="30"/>
    </row>
    <row r="705" spans="1:19" ht="21">
      <c r="A705" s="31">
        <v>679</v>
      </c>
      <c r="B705" s="31" t="s">
        <v>813</v>
      </c>
      <c r="C705" s="30" t="s">
        <v>816</v>
      </c>
      <c r="D705" s="31"/>
      <c r="E705" s="31">
        <v>1</v>
      </c>
      <c r="F705" s="31">
        <v>1</v>
      </c>
      <c r="G705" s="31"/>
      <c r="H705" s="118"/>
      <c r="I705" s="67"/>
      <c r="J705" s="67">
        <v>1</v>
      </c>
      <c r="K705" s="67"/>
      <c r="L705" s="67">
        <v>1</v>
      </c>
      <c r="M705" s="67"/>
      <c r="N705" s="67"/>
      <c r="O705" s="67"/>
      <c r="P705" s="89">
        <v>20607</v>
      </c>
      <c r="Q705" s="89">
        <v>20971</v>
      </c>
      <c r="R705" s="31">
        <f t="shared" si="20"/>
        <v>1</v>
      </c>
      <c r="S705" s="30"/>
    </row>
    <row r="706" spans="1:19" ht="21">
      <c r="A706" s="31">
        <v>680</v>
      </c>
      <c r="B706" s="31" t="s">
        <v>813</v>
      </c>
      <c r="C706" s="30" t="s">
        <v>817</v>
      </c>
      <c r="D706" s="31"/>
      <c r="E706" s="31">
        <v>1</v>
      </c>
      <c r="F706" s="31">
        <v>1</v>
      </c>
      <c r="G706" s="31"/>
      <c r="H706" s="118"/>
      <c r="I706" s="67"/>
      <c r="J706" s="67">
        <v>1</v>
      </c>
      <c r="K706" s="67"/>
      <c r="L706" s="67"/>
      <c r="M706" s="67">
        <v>1</v>
      </c>
      <c r="N706" s="67"/>
      <c r="O706" s="67"/>
      <c r="P706" s="89">
        <v>20607</v>
      </c>
      <c r="Q706" s="89">
        <v>20971</v>
      </c>
      <c r="R706" s="31">
        <f t="shared" si="20"/>
        <v>1</v>
      </c>
      <c r="S706" s="30"/>
    </row>
    <row r="707" spans="1:19" ht="21">
      <c r="A707" s="31">
        <v>681</v>
      </c>
      <c r="B707" s="31" t="s">
        <v>813</v>
      </c>
      <c r="C707" s="30" t="s">
        <v>818</v>
      </c>
      <c r="D707" s="31"/>
      <c r="E707" s="31">
        <v>1</v>
      </c>
      <c r="F707" s="31">
        <v>1</v>
      </c>
      <c r="G707" s="31"/>
      <c r="H707" s="118"/>
      <c r="I707" s="67"/>
      <c r="J707" s="67">
        <v>1</v>
      </c>
      <c r="K707" s="67"/>
      <c r="L707" s="67">
        <v>1</v>
      </c>
      <c r="M707" s="67"/>
      <c r="N707" s="67"/>
      <c r="O707" s="67"/>
      <c r="P707" s="89">
        <v>20607</v>
      </c>
      <c r="Q707" s="89">
        <v>20971</v>
      </c>
      <c r="R707" s="31">
        <f t="shared" si="20"/>
        <v>1</v>
      </c>
      <c r="S707" s="30"/>
    </row>
    <row r="708" spans="1:19" ht="21">
      <c r="A708" s="31">
        <v>682</v>
      </c>
      <c r="B708" s="31" t="s">
        <v>813</v>
      </c>
      <c r="C708" s="30" t="s">
        <v>819</v>
      </c>
      <c r="D708" s="31"/>
      <c r="E708" s="31">
        <v>1</v>
      </c>
      <c r="F708" s="31">
        <v>1</v>
      </c>
      <c r="G708" s="31"/>
      <c r="H708" s="118"/>
      <c r="I708" s="67"/>
      <c r="J708" s="67">
        <v>1</v>
      </c>
      <c r="K708" s="67"/>
      <c r="L708" s="67">
        <v>1</v>
      </c>
      <c r="M708" s="67"/>
      <c r="N708" s="67"/>
      <c r="O708" s="67"/>
      <c r="P708" s="89">
        <v>20607</v>
      </c>
      <c r="Q708" s="89">
        <v>20971</v>
      </c>
      <c r="R708" s="31">
        <f t="shared" si="20"/>
        <v>1</v>
      </c>
      <c r="S708" s="30"/>
    </row>
    <row r="709" spans="1:19" ht="21">
      <c r="A709" s="31">
        <v>683</v>
      </c>
      <c r="B709" s="31" t="s">
        <v>813</v>
      </c>
      <c r="C709" s="30" t="s">
        <v>820</v>
      </c>
      <c r="D709" s="31"/>
      <c r="E709" s="31">
        <v>1</v>
      </c>
      <c r="F709" s="31">
        <v>1</v>
      </c>
      <c r="G709" s="31"/>
      <c r="H709" s="118"/>
      <c r="I709" s="67"/>
      <c r="J709" s="67">
        <v>1</v>
      </c>
      <c r="K709" s="67"/>
      <c r="L709" s="67">
        <v>1</v>
      </c>
      <c r="M709" s="67"/>
      <c r="N709" s="67"/>
      <c r="O709" s="67"/>
      <c r="P709" s="89">
        <v>20607</v>
      </c>
      <c r="Q709" s="89">
        <v>20971</v>
      </c>
      <c r="R709" s="31">
        <f t="shared" si="20"/>
        <v>1</v>
      </c>
      <c r="S709" s="30"/>
    </row>
    <row r="710" spans="1:19" ht="21">
      <c r="A710" s="31">
        <v>684</v>
      </c>
      <c r="B710" s="31" t="s">
        <v>813</v>
      </c>
      <c r="C710" s="30" t="s">
        <v>821</v>
      </c>
      <c r="D710" s="31"/>
      <c r="E710" s="31">
        <v>1</v>
      </c>
      <c r="F710" s="31">
        <v>1</v>
      </c>
      <c r="H710" s="118"/>
      <c r="I710" s="67"/>
      <c r="J710" s="67">
        <v>1</v>
      </c>
      <c r="K710" s="67"/>
      <c r="L710" s="67">
        <v>1</v>
      </c>
      <c r="M710" s="67"/>
      <c r="N710" s="67"/>
      <c r="O710" s="67"/>
      <c r="P710" s="89">
        <v>20607</v>
      </c>
      <c r="Q710" s="89">
        <v>20971</v>
      </c>
      <c r="R710" s="31">
        <f t="shared" si="20"/>
        <v>1</v>
      </c>
      <c r="S710" s="30"/>
    </row>
    <row r="711" spans="1:19" ht="21">
      <c r="A711" s="31">
        <v>685</v>
      </c>
      <c r="B711" s="31" t="s">
        <v>813</v>
      </c>
      <c r="C711" s="30" t="s">
        <v>822</v>
      </c>
      <c r="D711" s="31"/>
      <c r="E711" s="31">
        <v>1</v>
      </c>
      <c r="F711" s="31"/>
      <c r="G711" s="31">
        <v>1</v>
      </c>
      <c r="H711" s="118"/>
      <c r="I711" s="67"/>
      <c r="J711" s="67">
        <v>1</v>
      </c>
      <c r="K711" s="67"/>
      <c r="L711" s="67">
        <v>1</v>
      </c>
      <c r="M711" s="67"/>
      <c r="N711" s="67"/>
      <c r="O711" s="67"/>
      <c r="P711" s="89">
        <v>20607</v>
      </c>
      <c r="Q711" s="89">
        <v>20971</v>
      </c>
      <c r="R711" s="31">
        <f t="shared" si="20"/>
        <v>1</v>
      </c>
      <c r="S711" s="30"/>
    </row>
    <row r="712" spans="1:19" ht="21">
      <c r="A712" s="31">
        <v>686</v>
      </c>
      <c r="B712" s="31" t="s">
        <v>823</v>
      </c>
      <c r="C712" s="30" t="s">
        <v>824</v>
      </c>
      <c r="D712" s="31"/>
      <c r="E712" s="31">
        <v>1</v>
      </c>
      <c r="F712" s="31">
        <v>1</v>
      </c>
      <c r="G712" s="31"/>
      <c r="H712" s="118"/>
      <c r="I712" s="67"/>
      <c r="J712" s="67">
        <v>1</v>
      </c>
      <c r="K712" s="67"/>
      <c r="L712" s="67">
        <v>1</v>
      </c>
      <c r="M712" s="67"/>
      <c r="N712" s="67"/>
      <c r="O712" s="67"/>
      <c r="P712" s="89">
        <v>20607</v>
      </c>
      <c r="Q712" s="89">
        <v>20971</v>
      </c>
      <c r="R712" s="31">
        <f t="shared" si="20"/>
        <v>1</v>
      </c>
      <c r="S712" s="30"/>
    </row>
    <row r="713" spans="1:19" ht="21">
      <c r="A713" s="31">
        <v>687</v>
      </c>
      <c r="B713" s="31" t="s">
        <v>823</v>
      </c>
      <c r="C713" s="30" t="s">
        <v>825</v>
      </c>
      <c r="D713" s="31"/>
      <c r="E713" s="31">
        <v>1</v>
      </c>
      <c r="F713" s="31">
        <v>1</v>
      </c>
      <c r="G713" s="31"/>
      <c r="H713" s="118"/>
      <c r="I713" s="67"/>
      <c r="J713" s="67">
        <v>1</v>
      </c>
      <c r="K713" s="67"/>
      <c r="L713" s="67">
        <v>1</v>
      </c>
      <c r="M713" s="67"/>
      <c r="N713" s="67"/>
      <c r="O713" s="67"/>
      <c r="P713" s="89">
        <v>20607</v>
      </c>
      <c r="Q713" s="89">
        <v>20971</v>
      </c>
      <c r="R713" s="31">
        <f t="shared" si="20"/>
        <v>1</v>
      </c>
      <c r="S713" s="30"/>
    </row>
    <row r="714" spans="1:19" ht="21">
      <c r="A714" s="31">
        <v>688</v>
      </c>
      <c r="B714" s="31" t="s">
        <v>823</v>
      </c>
      <c r="C714" s="30" t="s">
        <v>826</v>
      </c>
      <c r="D714" s="31"/>
      <c r="E714" s="31">
        <v>1</v>
      </c>
      <c r="F714" s="31"/>
      <c r="G714" s="31">
        <v>1</v>
      </c>
      <c r="H714" s="118"/>
      <c r="I714" s="67"/>
      <c r="J714" s="67">
        <v>1</v>
      </c>
      <c r="K714" s="67"/>
      <c r="L714" s="67">
        <v>1</v>
      </c>
      <c r="M714" s="67"/>
      <c r="N714" s="67"/>
      <c r="O714" s="67"/>
      <c r="P714" s="89">
        <v>20607</v>
      </c>
      <c r="Q714" s="89">
        <v>20971</v>
      </c>
      <c r="R714" s="31">
        <f t="shared" si="20"/>
        <v>1</v>
      </c>
      <c r="S714" s="30"/>
    </row>
    <row r="715" spans="1:19" ht="21">
      <c r="A715" s="31">
        <v>689</v>
      </c>
      <c r="B715" s="31" t="s">
        <v>823</v>
      </c>
      <c r="C715" s="30" t="s">
        <v>827</v>
      </c>
      <c r="D715" s="31"/>
      <c r="E715" s="31">
        <v>1</v>
      </c>
      <c r="F715" s="31"/>
      <c r="G715" s="31">
        <v>1</v>
      </c>
      <c r="H715" s="118"/>
      <c r="I715" s="67"/>
      <c r="J715" s="67">
        <v>0</v>
      </c>
      <c r="K715" s="67"/>
      <c r="L715" s="67">
        <v>0</v>
      </c>
      <c r="M715" s="67"/>
      <c r="N715" s="67"/>
      <c r="O715" s="67"/>
      <c r="P715" s="89">
        <v>20882</v>
      </c>
      <c r="Q715" s="89">
        <v>20971</v>
      </c>
      <c r="R715" s="31">
        <f t="shared" si="20"/>
        <v>0</v>
      </c>
      <c r="S715" s="30"/>
    </row>
    <row r="716" spans="1:19" ht="21">
      <c r="A716" s="31">
        <v>690</v>
      </c>
      <c r="B716" s="31" t="s">
        <v>828</v>
      </c>
      <c r="C716" s="30" t="s">
        <v>829</v>
      </c>
      <c r="D716" s="31"/>
      <c r="E716" s="31">
        <v>1</v>
      </c>
      <c r="F716" s="31">
        <v>1</v>
      </c>
      <c r="G716" s="31"/>
      <c r="H716" s="118"/>
      <c r="I716" s="67"/>
      <c r="J716" s="67">
        <v>1</v>
      </c>
      <c r="K716" s="67"/>
      <c r="L716" s="67"/>
      <c r="M716" s="67">
        <v>1</v>
      </c>
      <c r="N716" s="67"/>
      <c r="O716" s="67"/>
      <c r="P716" s="89">
        <v>20607</v>
      </c>
      <c r="Q716" s="89">
        <v>20971</v>
      </c>
      <c r="R716" s="31">
        <f t="shared" si="20"/>
        <v>1</v>
      </c>
      <c r="S716" s="30"/>
    </row>
    <row r="717" spans="1:19" ht="21">
      <c r="A717" s="31">
        <v>691</v>
      </c>
      <c r="B717" s="31" t="s">
        <v>828</v>
      </c>
      <c r="C717" s="30" t="s">
        <v>830</v>
      </c>
      <c r="D717" s="31"/>
      <c r="E717" s="31">
        <v>1</v>
      </c>
      <c r="F717" s="31">
        <v>1</v>
      </c>
      <c r="G717" s="31"/>
      <c r="H717" s="118"/>
      <c r="I717" s="67"/>
      <c r="J717" s="67">
        <v>1</v>
      </c>
      <c r="K717" s="67"/>
      <c r="L717" s="67">
        <v>1</v>
      </c>
      <c r="M717" s="67"/>
      <c r="N717" s="67"/>
      <c r="O717" s="67"/>
      <c r="P717" s="89">
        <v>20607</v>
      </c>
      <c r="Q717" s="89">
        <v>20971</v>
      </c>
      <c r="R717" s="31">
        <f t="shared" si="20"/>
        <v>1</v>
      </c>
      <c r="S717" s="30"/>
    </row>
    <row r="718" spans="1:19" ht="21">
      <c r="A718" s="31">
        <v>692</v>
      </c>
      <c r="B718" s="31" t="s">
        <v>828</v>
      </c>
      <c r="C718" s="30" t="s">
        <v>831</v>
      </c>
      <c r="D718" s="31"/>
      <c r="E718" s="31">
        <v>1</v>
      </c>
      <c r="F718" s="31">
        <v>1</v>
      </c>
      <c r="G718" s="31"/>
      <c r="H718" s="118"/>
      <c r="I718" s="67"/>
      <c r="J718" s="67">
        <v>1</v>
      </c>
      <c r="K718" s="67"/>
      <c r="L718" s="67">
        <v>1</v>
      </c>
      <c r="M718" s="67"/>
      <c r="N718" s="67"/>
      <c r="O718" s="67"/>
      <c r="P718" s="89">
        <v>20607</v>
      </c>
      <c r="Q718" s="89">
        <v>20971</v>
      </c>
      <c r="R718" s="31">
        <f t="shared" si="20"/>
        <v>1</v>
      </c>
      <c r="S718" s="30"/>
    </row>
    <row r="719" spans="1:19" ht="21">
      <c r="A719" s="31">
        <v>693</v>
      </c>
      <c r="B719" s="31" t="s">
        <v>828</v>
      </c>
      <c r="C719" s="30" t="s">
        <v>832</v>
      </c>
      <c r="D719" s="31"/>
      <c r="E719" s="31">
        <v>1</v>
      </c>
      <c r="F719" s="31">
        <v>1</v>
      </c>
      <c r="G719" s="31"/>
      <c r="H719" s="118"/>
      <c r="I719" s="67"/>
      <c r="J719" s="67">
        <v>1</v>
      </c>
      <c r="K719" s="67"/>
      <c r="L719" s="67">
        <v>1</v>
      </c>
      <c r="M719" s="67"/>
      <c r="N719" s="67"/>
      <c r="O719" s="67"/>
      <c r="P719" s="89">
        <v>20607</v>
      </c>
      <c r="Q719" s="89">
        <v>20971</v>
      </c>
      <c r="R719" s="31">
        <f t="shared" si="20"/>
        <v>1</v>
      </c>
      <c r="S719" s="30"/>
    </row>
    <row r="720" spans="1:19" ht="21">
      <c r="A720" s="31">
        <v>694</v>
      </c>
      <c r="B720" s="31" t="s">
        <v>828</v>
      </c>
      <c r="C720" s="30" t="s">
        <v>833</v>
      </c>
      <c r="D720" s="31"/>
      <c r="E720" s="31">
        <v>1</v>
      </c>
      <c r="F720" s="31">
        <v>1</v>
      </c>
      <c r="G720" s="31"/>
      <c r="H720" s="118"/>
      <c r="I720" s="67"/>
      <c r="J720" s="67">
        <v>1</v>
      </c>
      <c r="K720" s="67"/>
      <c r="L720" s="67">
        <v>1</v>
      </c>
      <c r="M720" s="67"/>
      <c r="N720" s="67"/>
      <c r="O720" s="67"/>
      <c r="P720" s="89">
        <v>20607</v>
      </c>
      <c r="Q720" s="89">
        <v>20971</v>
      </c>
      <c r="R720" s="31">
        <f t="shared" si="20"/>
        <v>1</v>
      </c>
      <c r="S720" s="30"/>
    </row>
    <row r="721" spans="1:19" ht="21">
      <c r="A721" s="31">
        <v>695</v>
      </c>
      <c r="B721" s="31" t="s">
        <v>828</v>
      </c>
      <c r="C721" s="30" t="s">
        <v>834</v>
      </c>
      <c r="D721" s="31"/>
      <c r="E721" s="31">
        <v>1</v>
      </c>
      <c r="F721" s="31">
        <v>1</v>
      </c>
      <c r="G721" s="31"/>
      <c r="H721" s="118"/>
      <c r="I721" s="67"/>
      <c r="J721" s="67"/>
      <c r="K721" s="67">
        <v>1</v>
      </c>
      <c r="L721" s="67">
        <v>1</v>
      </c>
      <c r="M721" s="67"/>
      <c r="N721" s="67"/>
      <c r="O721" s="67"/>
      <c r="P721" s="89">
        <v>20607</v>
      </c>
      <c r="Q721" s="89">
        <v>20971</v>
      </c>
      <c r="R721" s="31">
        <f t="shared" si="20"/>
        <v>1</v>
      </c>
      <c r="S721" s="30"/>
    </row>
    <row r="722" spans="1:19" ht="21">
      <c r="A722" s="31">
        <v>696</v>
      </c>
      <c r="B722" s="31" t="s">
        <v>828</v>
      </c>
      <c r="C722" s="30" t="s">
        <v>835</v>
      </c>
      <c r="D722" s="31"/>
      <c r="E722" s="31">
        <v>1</v>
      </c>
      <c r="F722" s="31"/>
      <c r="G722" s="31">
        <v>1</v>
      </c>
      <c r="H722" s="118"/>
      <c r="I722" s="67"/>
      <c r="J722" s="67">
        <v>1</v>
      </c>
      <c r="K722" s="67"/>
      <c r="L722" s="67">
        <v>1</v>
      </c>
      <c r="M722" s="67"/>
      <c r="N722" s="67"/>
      <c r="O722" s="67"/>
      <c r="P722" s="89">
        <v>20607</v>
      </c>
      <c r="Q722" s="89">
        <v>20971</v>
      </c>
      <c r="R722" s="31">
        <f t="shared" si="20"/>
        <v>1</v>
      </c>
      <c r="S722" s="30"/>
    </row>
    <row r="723" spans="1:19" ht="21">
      <c r="A723" s="31">
        <v>697</v>
      </c>
      <c r="B723" s="31" t="s">
        <v>828</v>
      </c>
      <c r="C723" s="30" t="s">
        <v>836</v>
      </c>
      <c r="D723" s="31"/>
      <c r="E723" s="31">
        <v>1</v>
      </c>
      <c r="F723" s="31"/>
      <c r="G723" s="31">
        <v>1</v>
      </c>
      <c r="H723" s="118"/>
      <c r="I723" s="67"/>
      <c r="J723" s="67">
        <v>1</v>
      </c>
      <c r="K723" s="67"/>
      <c r="L723" s="67">
        <v>1</v>
      </c>
      <c r="M723" s="67"/>
      <c r="N723" s="67"/>
      <c r="O723" s="67"/>
      <c r="P723" s="89">
        <v>20607</v>
      </c>
      <c r="Q723" s="89">
        <v>20971</v>
      </c>
      <c r="R723" s="31">
        <f t="shared" si="20"/>
        <v>1</v>
      </c>
      <c r="S723" s="30"/>
    </row>
    <row r="724" spans="1:19" ht="21">
      <c r="A724" s="31">
        <v>698</v>
      </c>
      <c r="B724" s="31" t="s">
        <v>828</v>
      </c>
      <c r="C724" s="30" t="s">
        <v>837</v>
      </c>
      <c r="D724" s="31"/>
      <c r="E724" s="31">
        <v>1</v>
      </c>
      <c r="F724" s="31"/>
      <c r="G724" s="31">
        <v>1</v>
      </c>
      <c r="H724" s="118"/>
      <c r="I724" s="67"/>
      <c r="J724" s="67">
        <v>1</v>
      </c>
      <c r="K724" s="67"/>
      <c r="L724" s="67">
        <v>1</v>
      </c>
      <c r="M724" s="67"/>
      <c r="N724" s="67"/>
      <c r="O724" s="67"/>
      <c r="P724" s="89">
        <v>20607</v>
      </c>
      <c r="Q724" s="89">
        <v>20971</v>
      </c>
      <c r="R724" s="31">
        <f t="shared" si="20"/>
        <v>1</v>
      </c>
      <c r="S724" s="30"/>
    </row>
    <row r="725" spans="1:19" ht="21">
      <c r="A725" s="31">
        <v>699</v>
      </c>
      <c r="B725" s="31" t="s">
        <v>828</v>
      </c>
      <c r="C725" s="30" t="s">
        <v>838</v>
      </c>
      <c r="D725" s="31"/>
      <c r="E725" s="31">
        <v>1</v>
      </c>
      <c r="F725" s="31"/>
      <c r="G725" s="31">
        <v>1</v>
      </c>
      <c r="H725" s="118"/>
      <c r="I725" s="67"/>
      <c r="J725" s="67">
        <v>1</v>
      </c>
      <c r="K725" s="67"/>
      <c r="L725" s="67">
        <v>1</v>
      </c>
      <c r="M725" s="67"/>
      <c r="N725" s="67"/>
      <c r="O725" s="67"/>
      <c r="P725" s="89">
        <v>20607</v>
      </c>
      <c r="Q725" s="89">
        <v>20971</v>
      </c>
      <c r="R725" s="31">
        <f t="shared" si="20"/>
        <v>1</v>
      </c>
      <c r="S725" s="30"/>
    </row>
    <row r="726" spans="1:19" ht="21">
      <c r="A726" s="31">
        <v>700</v>
      </c>
      <c r="B726" s="31" t="s">
        <v>828</v>
      </c>
      <c r="C726" s="30" t="s">
        <v>839</v>
      </c>
      <c r="D726" s="31"/>
      <c r="E726" s="31">
        <v>1</v>
      </c>
      <c r="F726" s="31"/>
      <c r="G726" s="31">
        <v>1</v>
      </c>
      <c r="H726" s="118"/>
      <c r="I726" s="67">
        <v>1</v>
      </c>
      <c r="J726" s="67"/>
      <c r="K726" s="67"/>
      <c r="L726" s="67">
        <v>1</v>
      </c>
      <c r="M726" s="67"/>
      <c r="N726" s="67"/>
      <c r="O726" s="67"/>
      <c r="P726" s="89">
        <v>20607</v>
      </c>
      <c r="Q726" s="89">
        <v>20971</v>
      </c>
      <c r="R726" s="31">
        <f t="shared" si="20"/>
        <v>1</v>
      </c>
      <c r="S726" s="30"/>
    </row>
    <row r="727" spans="1:19" ht="21">
      <c r="A727" s="31">
        <v>701</v>
      </c>
      <c r="B727" s="31" t="s">
        <v>828</v>
      </c>
      <c r="C727" s="30" t="s">
        <v>840</v>
      </c>
      <c r="D727" s="31"/>
      <c r="E727" s="31">
        <v>1</v>
      </c>
      <c r="F727" s="31"/>
      <c r="G727" s="31">
        <v>1</v>
      </c>
      <c r="H727" s="118"/>
      <c r="I727" s="67"/>
      <c r="J727" s="67">
        <v>0.5</v>
      </c>
      <c r="K727" s="67"/>
      <c r="L727" s="67">
        <v>0.5</v>
      </c>
      <c r="M727" s="67"/>
      <c r="N727" s="67"/>
      <c r="O727" s="67"/>
      <c r="P727" s="89">
        <v>20765</v>
      </c>
      <c r="Q727" s="89">
        <v>20971</v>
      </c>
      <c r="R727" s="31">
        <f t="shared" si="20"/>
        <v>0.5</v>
      </c>
      <c r="S727" s="30"/>
    </row>
    <row r="728" spans="1:19" ht="21">
      <c r="A728" s="31">
        <v>702</v>
      </c>
      <c r="B728" s="31" t="s">
        <v>828</v>
      </c>
      <c r="C728" s="30" t="s">
        <v>841</v>
      </c>
      <c r="D728" s="31"/>
      <c r="E728" s="31">
        <v>1</v>
      </c>
      <c r="F728" s="31"/>
      <c r="G728" s="31">
        <v>1</v>
      </c>
      <c r="H728" s="118"/>
      <c r="I728" s="67"/>
      <c r="J728" s="67">
        <v>0</v>
      </c>
      <c r="K728" s="67"/>
      <c r="L728" s="67">
        <v>0</v>
      </c>
      <c r="M728" s="67"/>
      <c r="N728" s="67"/>
      <c r="O728" s="67"/>
      <c r="P728" s="89">
        <v>20882</v>
      </c>
      <c r="Q728" s="89">
        <v>20971</v>
      </c>
      <c r="R728" s="31">
        <f t="shared" si="20"/>
        <v>0</v>
      </c>
      <c r="S728" s="30"/>
    </row>
    <row r="729" spans="1:19" ht="21">
      <c r="A729" s="31">
        <v>703</v>
      </c>
      <c r="B729" s="31" t="s">
        <v>842</v>
      </c>
      <c r="C729" s="30" t="s">
        <v>843</v>
      </c>
      <c r="D729" s="31">
        <v>1</v>
      </c>
      <c r="E729" s="31"/>
      <c r="F729" s="31">
        <v>1</v>
      </c>
      <c r="G729" s="31"/>
      <c r="H729" s="118"/>
      <c r="I729" s="67"/>
      <c r="J729" s="67">
        <v>1</v>
      </c>
      <c r="K729" s="67"/>
      <c r="L729" s="67"/>
      <c r="M729" s="67">
        <v>1</v>
      </c>
      <c r="N729" s="67"/>
      <c r="O729" s="67"/>
      <c r="P729" s="89">
        <v>20607</v>
      </c>
      <c r="Q729" s="89">
        <v>20971</v>
      </c>
      <c r="R729" s="31">
        <f t="shared" si="20"/>
        <v>1</v>
      </c>
      <c r="S729" s="30"/>
    </row>
    <row r="730" spans="1:19" ht="21">
      <c r="A730" s="31">
        <v>704</v>
      </c>
      <c r="B730" s="31" t="s">
        <v>842</v>
      </c>
      <c r="C730" s="30" t="s">
        <v>844</v>
      </c>
      <c r="D730" s="31">
        <v>1</v>
      </c>
      <c r="E730" s="31"/>
      <c r="F730" s="31">
        <v>1</v>
      </c>
      <c r="G730" s="31"/>
      <c r="H730" s="118"/>
      <c r="I730" s="67"/>
      <c r="J730" s="67">
        <v>1</v>
      </c>
      <c r="K730" s="67"/>
      <c r="L730" s="67">
        <v>1</v>
      </c>
      <c r="M730" s="67"/>
      <c r="N730" s="67"/>
      <c r="O730" s="67"/>
      <c r="P730" s="89">
        <v>20607</v>
      </c>
      <c r="Q730" s="89">
        <v>20971</v>
      </c>
      <c r="R730" s="31">
        <f t="shared" si="20"/>
        <v>1</v>
      </c>
      <c r="S730" s="30"/>
    </row>
    <row r="731" spans="1:19" s="137" customFormat="1" ht="21">
      <c r="A731" s="56">
        <v>705</v>
      </c>
      <c r="B731" s="56" t="s">
        <v>842</v>
      </c>
      <c r="C731" s="139" t="s">
        <v>1188</v>
      </c>
      <c r="D731" s="56">
        <v>1</v>
      </c>
      <c r="E731" s="56"/>
      <c r="F731" s="56">
        <v>1</v>
      </c>
      <c r="G731" s="56"/>
      <c r="H731" s="125"/>
      <c r="I731" s="146"/>
      <c r="J731" s="146"/>
      <c r="K731" s="146">
        <v>1</v>
      </c>
      <c r="L731" s="146">
        <v>1</v>
      </c>
      <c r="M731" s="146"/>
      <c r="N731" s="146"/>
      <c r="O731" s="146"/>
      <c r="P731" s="104">
        <v>20607</v>
      </c>
      <c r="Q731" s="104">
        <v>20971</v>
      </c>
      <c r="R731" s="56">
        <f t="shared" si="20"/>
        <v>1</v>
      </c>
      <c r="S731" s="139"/>
    </row>
    <row r="732" spans="1:19" ht="21">
      <c r="A732" s="31">
        <v>706</v>
      </c>
      <c r="B732" s="31" t="s">
        <v>842</v>
      </c>
      <c r="C732" s="30" t="s">
        <v>846</v>
      </c>
      <c r="D732" s="31">
        <v>1</v>
      </c>
      <c r="E732" s="31"/>
      <c r="F732" s="31">
        <v>1</v>
      </c>
      <c r="G732" s="31"/>
      <c r="H732" s="118"/>
      <c r="I732" s="67"/>
      <c r="J732" s="67">
        <v>1</v>
      </c>
      <c r="K732" s="67"/>
      <c r="L732" s="67">
        <v>1</v>
      </c>
      <c r="M732" s="67"/>
      <c r="N732" s="67"/>
      <c r="O732" s="67"/>
      <c r="P732" s="89">
        <v>20607</v>
      </c>
      <c r="Q732" s="89">
        <v>20971</v>
      </c>
      <c r="R732" s="31">
        <f t="shared" si="20"/>
        <v>1</v>
      </c>
      <c r="S732" s="30"/>
    </row>
    <row r="733" spans="1:19" ht="21">
      <c r="A733" s="31">
        <v>707</v>
      </c>
      <c r="B733" s="31" t="s">
        <v>842</v>
      </c>
      <c r="C733" s="30" t="s">
        <v>847</v>
      </c>
      <c r="D733" s="31">
        <v>1</v>
      </c>
      <c r="E733" s="31"/>
      <c r="F733" s="31">
        <v>1</v>
      </c>
      <c r="G733" s="31"/>
      <c r="H733" s="118"/>
      <c r="I733" s="67"/>
      <c r="J733" s="67">
        <v>1</v>
      </c>
      <c r="K733" s="67"/>
      <c r="L733" s="67">
        <v>1</v>
      </c>
      <c r="M733" s="67"/>
      <c r="N733" s="67"/>
      <c r="O733" s="67"/>
      <c r="P733" s="89">
        <v>20607</v>
      </c>
      <c r="Q733" s="89">
        <v>20971</v>
      </c>
      <c r="R733" s="31">
        <f aca="true" t="shared" si="22" ref="R733:R796">SUM(I733:N733)/2</f>
        <v>1</v>
      </c>
      <c r="S733" s="30"/>
    </row>
    <row r="734" spans="1:19" ht="21">
      <c r="A734" s="31">
        <v>708</v>
      </c>
      <c r="B734" s="31" t="s">
        <v>842</v>
      </c>
      <c r="C734" s="30" t="s">
        <v>848</v>
      </c>
      <c r="D734" s="31">
        <v>1</v>
      </c>
      <c r="E734" s="31"/>
      <c r="F734" s="31">
        <v>1</v>
      </c>
      <c r="G734" s="31"/>
      <c r="H734" s="118"/>
      <c r="I734" s="67"/>
      <c r="J734" s="67">
        <v>1</v>
      </c>
      <c r="K734" s="67"/>
      <c r="L734" s="67">
        <v>1</v>
      </c>
      <c r="M734" s="67"/>
      <c r="N734" s="67"/>
      <c r="O734" s="67"/>
      <c r="P734" s="89">
        <v>20607</v>
      </c>
      <c r="Q734" s="89">
        <v>20971</v>
      </c>
      <c r="R734" s="31">
        <f t="shared" si="22"/>
        <v>1</v>
      </c>
      <c r="S734" s="30"/>
    </row>
    <row r="735" spans="1:19" ht="21">
      <c r="A735" s="31">
        <v>709</v>
      </c>
      <c r="B735" s="31" t="s">
        <v>842</v>
      </c>
      <c r="C735" s="30" t="s">
        <v>849</v>
      </c>
      <c r="D735" s="31">
        <v>1</v>
      </c>
      <c r="E735" s="31"/>
      <c r="F735" s="31">
        <v>1</v>
      </c>
      <c r="G735" s="31"/>
      <c r="H735" s="118"/>
      <c r="I735" s="67"/>
      <c r="J735" s="67">
        <v>1</v>
      </c>
      <c r="K735" s="67"/>
      <c r="L735" s="67">
        <v>1</v>
      </c>
      <c r="M735" s="67"/>
      <c r="N735" s="67"/>
      <c r="O735" s="67"/>
      <c r="P735" s="89">
        <v>20607</v>
      </c>
      <c r="Q735" s="89">
        <v>20971</v>
      </c>
      <c r="R735" s="31">
        <f t="shared" si="22"/>
        <v>1</v>
      </c>
      <c r="S735" s="30"/>
    </row>
    <row r="736" spans="1:19" ht="21">
      <c r="A736" s="31">
        <v>710</v>
      </c>
      <c r="B736" s="31" t="s">
        <v>842</v>
      </c>
      <c r="C736" s="30" t="s">
        <v>850</v>
      </c>
      <c r="D736" s="31">
        <v>1</v>
      </c>
      <c r="E736" s="31"/>
      <c r="F736" s="31">
        <v>1</v>
      </c>
      <c r="G736" s="31">
        <v>1</v>
      </c>
      <c r="H736" s="118"/>
      <c r="I736" s="67">
        <v>1</v>
      </c>
      <c r="J736" s="67"/>
      <c r="K736" s="67"/>
      <c r="L736" s="67">
        <v>1</v>
      </c>
      <c r="M736" s="67"/>
      <c r="N736" s="67"/>
      <c r="O736" s="67"/>
      <c r="P736" s="89">
        <v>20607</v>
      </c>
      <c r="Q736" s="89">
        <v>20971</v>
      </c>
      <c r="R736" s="31">
        <f t="shared" si="22"/>
        <v>1</v>
      </c>
      <c r="S736" s="30"/>
    </row>
    <row r="737" spans="1:19" ht="21">
      <c r="A737" s="31">
        <v>711</v>
      </c>
      <c r="B737" s="31" t="s">
        <v>842</v>
      </c>
      <c r="C737" s="30" t="s">
        <v>851</v>
      </c>
      <c r="D737" s="31">
        <v>1</v>
      </c>
      <c r="E737" s="31"/>
      <c r="F737" s="31"/>
      <c r="G737" s="31">
        <v>1</v>
      </c>
      <c r="H737" s="118"/>
      <c r="I737" s="67"/>
      <c r="J737" s="67">
        <v>1</v>
      </c>
      <c r="K737" s="67"/>
      <c r="L737" s="67">
        <v>1</v>
      </c>
      <c r="M737" s="67"/>
      <c r="N737" s="67"/>
      <c r="O737" s="67"/>
      <c r="P737" s="89">
        <v>20607</v>
      </c>
      <c r="Q737" s="89">
        <v>20971</v>
      </c>
      <c r="R737" s="31">
        <f t="shared" si="22"/>
        <v>1</v>
      </c>
      <c r="S737" s="30"/>
    </row>
    <row r="738" spans="1:19" ht="21">
      <c r="A738" s="31">
        <v>712</v>
      </c>
      <c r="B738" s="31" t="s">
        <v>842</v>
      </c>
      <c r="C738" s="30" t="s">
        <v>852</v>
      </c>
      <c r="D738" s="31">
        <v>1</v>
      </c>
      <c r="E738" s="31"/>
      <c r="F738" s="31"/>
      <c r="G738" s="31">
        <v>1</v>
      </c>
      <c r="H738" s="118"/>
      <c r="I738" s="67"/>
      <c r="J738" s="67">
        <v>1</v>
      </c>
      <c r="K738" s="67"/>
      <c r="L738" s="67">
        <v>1</v>
      </c>
      <c r="M738" s="67"/>
      <c r="N738" s="67"/>
      <c r="O738" s="67"/>
      <c r="P738" s="89">
        <v>20607</v>
      </c>
      <c r="Q738" s="89">
        <v>20971</v>
      </c>
      <c r="R738" s="31">
        <f t="shared" si="22"/>
        <v>1</v>
      </c>
      <c r="S738" s="30"/>
    </row>
    <row r="739" spans="1:19" ht="21">
      <c r="A739" s="31">
        <v>713</v>
      </c>
      <c r="B739" s="31" t="s">
        <v>842</v>
      </c>
      <c r="C739" s="30" t="s">
        <v>853</v>
      </c>
      <c r="D739" s="31">
        <v>1</v>
      </c>
      <c r="E739" s="31"/>
      <c r="F739" s="31"/>
      <c r="G739" s="31">
        <v>1</v>
      </c>
      <c r="H739" s="118"/>
      <c r="I739" s="67"/>
      <c r="J739" s="67">
        <v>1</v>
      </c>
      <c r="K739" s="67"/>
      <c r="L739" s="67">
        <v>1</v>
      </c>
      <c r="M739" s="67"/>
      <c r="N739" s="67"/>
      <c r="O739" s="67"/>
      <c r="P739" s="89">
        <v>20607</v>
      </c>
      <c r="Q739" s="89">
        <v>20971</v>
      </c>
      <c r="R739" s="31">
        <f t="shared" si="22"/>
        <v>1</v>
      </c>
      <c r="S739" s="30"/>
    </row>
    <row r="740" spans="1:19" ht="21">
      <c r="A740" s="31">
        <v>714</v>
      </c>
      <c r="B740" s="31" t="s">
        <v>842</v>
      </c>
      <c r="C740" s="30" t="s">
        <v>854</v>
      </c>
      <c r="D740" s="31">
        <v>1</v>
      </c>
      <c r="E740" s="31"/>
      <c r="F740" s="31"/>
      <c r="G740" s="31">
        <v>1</v>
      </c>
      <c r="H740" s="118"/>
      <c r="I740" s="67"/>
      <c r="J740" s="67">
        <v>1</v>
      </c>
      <c r="K740" s="67"/>
      <c r="L740" s="67">
        <v>1</v>
      </c>
      <c r="M740" s="67"/>
      <c r="N740" s="67"/>
      <c r="O740" s="67"/>
      <c r="P740" s="89">
        <v>20607</v>
      </c>
      <c r="Q740" s="89">
        <v>20971</v>
      </c>
      <c r="R740" s="31">
        <f t="shared" si="22"/>
        <v>1</v>
      </c>
      <c r="S740" s="30"/>
    </row>
    <row r="741" spans="1:19" ht="21">
      <c r="A741" s="31">
        <v>715</v>
      </c>
      <c r="B741" s="31" t="s">
        <v>842</v>
      </c>
      <c r="C741" s="30" t="s">
        <v>855</v>
      </c>
      <c r="D741" s="31">
        <v>1</v>
      </c>
      <c r="E741" s="31"/>
      <c r="F741" s="31"/>
      <c r="G741" s="31">
        <v>1</v>
      </c>
      <c r="H741" s="118"/>
      <c r="I741" s="67"/>
      <c r="J741" s="67">
        <v>1</v>
      </c>
      <c r="K741" s="67"/>
      <c r="L741" s="67">
        <v>1</v>
      </c>
      <c r="M741" s="67"/>
      <c r="N741" s="67"/>
      <c r="O741" s="67"/>
      <c r="P741" s="89">
        <v>20607</v>
      </c>
      <c r="Q741" s="89">
        <v>20971</v>
      </c>
      <c r="R741" s="31">
        <f t="shared" si="22"/>
        <v>1</v>
      </c>
      <c r="S741" s="30"/>
    </row>
    <row r="742" spans="1:19" ht="21">
      <c r="A742" s="31">
        <v>716</v>
      </c>
      <c r="B742" s="31" t="s">
        <v>842</v>
      </c>
      <c r="C742" s="30" t="s">
        <v>856</v>
      </c>
      <c r="D742" s="31">
        <v>1</v>
      </c>
      <c r="E742" s="31"/>
      <c r="F742" s="31"/>
      <c r="G742" s="31">
        <v>1</v>
      </c>
      <c r="H742" s="118"/>
      <c r="I742" s="67"/>
      <c r="J742" s="67">
        <v>1</v>
      </c>
      <c r="K742" s="67"/>
      <c r="L742" s="67">
        <v>1</v>
      </c>
      <c r="M742" s="67"/>
      <c r="N742" s="67"/>
      <c r="O742" s="67"/>
      <c r="P742" s="89">
        <v>20607</v>
      </c>
      <c r="Q742" s="89">
        <v>20971</v>
      </c>
      <c r="R742" s="31">
        <f t="shared" si="22"/>
        <v>1</v>
      </c>
      <c r="S742" s="30"/>
    </row>
    <row r="743" spans="1:19" ht="21">
      <c r="A743" s="31">
        <v>717</v>
      </c>
      <c r="B743" s="31" t="s">
        <v>842</v>
      </c>
      <c r="C743" s="30" t="s">
        <v>857</v>
      </c>
      <c r="D743" s="31">
        <v>1</v>
      </c>
      <c r="E743" s="31"/>
      <c r="F743" s="31"/>
      <c r="G743" s="31">
        <v>1</v>
      </c>
      <c r="H743" s="118"/>
      <c r="I743" s="67"/>
      <c r="J743" s="67">
        <v>0.5</v>
      </c>
      <c r="K743" s="67"/>
      <c r="L743" s="67">
        <v>0.5</v>
      </c>
      <c r="M743" s="67"/>
      <c r="N743" s="67"/>
      <c r="O743" s="67"/>
      <c r="P743" s="89">
        <v>20760</v>
      </c>
      <c r="Q743" s="89">
        <v>20971</v>
      </c>
      <c r="R743" s="31">
        <f t="shared" si="22"/>
        <v>0.5</v>
      </c>
      <c r="S743" s="30"/>
    </row>
    <row r="744" spans="1:19" ht="21">
      <c r="A744" s="31">
        <v>718</v>
      </c>
      <c r="B744" s="31" t="s">
        <v>842</v>
      </c>
      <c r="C744" s="30" t="s">
        <v>858</v>
      </c>
      <c r="D744" s="31">
        <v>1</v>
      </c>
      <c r="E744" s="31"/>
      <c r="F744" s="31"/>
      <c r="G744" s="31">
        <v>1</v>
      </c>
      <c r="H744" s="118"/>
      <c r="I744" s="67"/>
      <c r="J744" s="67"/>
      <c r="K744" s="67">
        <v>0</v>
      </c>
      <c r="L744" s="67">
        <v>0</v>
      </c>
      <c r="M744" s="67"/>
      <c r="N744" s="67"/>
      <c r="O744" s="67"/>
      <c r="P744" s="89">
        <v>20933</v>
      </c>
      <c r="Q744" s="89">
        <v>20971</v>
      </c>
      <c r="R744" s="31">
        <f t="shared" si="22"/>
        <v>0</v>
      </c>
      <c r="S744" s="30"/>
    </row>
    <row r="745" spans="1:19" ht="21">
      <c r="A745" s="728" t="s">
        <v>63</v>
      </c>
      <c r="B745" s="729"/>
      <c r="C745" s="730"/>
      <c r="D745" s="210">
        <f aca="true" t="shared" si="23" ref="D745:O745">SUM(D685:D744)</f>
        <v>16</v>
      </c>
      <c r="E745" s="210">
        <f t="shared" si="23"/>
        <v>44</v>
      </c>
      <c r="F745" s="210">
        <f t="shared" si="23"/>
        <v>33</v>
      </c>
      <c r="G745" s="210">
        <f t="shared" si="23"/>
        <v>28</v>
      </c>
      <c r="H745" s="210">
        <f t="shared" si="23"/>
        <v>0</v>
      </c>
      <c r="I745" s="210">
        <f t="shared" si="23"/>
        <v>2</v>
      </c>
      <c r="J745" s="210">
        <f t="shared" si="23"/>
        <v>51.5</v>
      </c>
      <c r="K745" s="210">
        <f t="shared" si="23"/>
        <v>2</v>
      </c>
      <c r="L745" s="210">
        <f t="shared" si="23"/>
        <v>45.5</v>
      </c>
      <c r="M745" s="210">
        <f t="shared" si="23"/>
        <v>10</v>
      </c>
      <c r="N745" s="210">
        <f t="shared" si="23"/>
        <v>0</v>
      </c>
      <c r="O745" s="210">
        <f t="shared" si="23"/>
        <v>0</v>
      </c>
      <c r="P745" s="210"/>
      <c r="Q745" s="210"/>
      <c r="R745" s="210">
        <f>SUM(R685:R744)</f>
        <v>55.5</v>
      </c>
      <c r="S745" s="211"/>
    </row>
    <row r="746" spans="1:19" ht="21">
      <c r="A746" s="744" t="s">
        <v>1041</v>
      </c>
      <c r="B746" s="745"/>
      <c r="C746" s="745"/>
      <c r="D746" s="745"/>
      <c r="E746" s="745"/>
      <c r="F746" s="745"/>
      <c r="G746" s="745"/>
      <c r="H746" s="745"/>
      <c r="I746" s="745"/>
      <c r="J746" s="745"/>
      <c r="K746" s="745"/>
      <c r="L746" s="745"/>
      <c r="M746" s="745"/>
      <c r="N746" s="745"/>
      <c r="O746" s="745"/>
      <c r="P746" s="745"/>
      <c r="Q746" s="745"/>
      <c r="R746" s="745"/>
      <c r="S746" s="746"/>
    </row>
    <row r="747" spans="1:19" ht="21">
      <c r="A747" s="31">
        <v>719</v>
      </c>
      <c r="B747" s="31" t="s">
        <v>889</v>
      </c>
      <c r="C747" s="58" t="s">
        <v>859</v>
      </c>
      <c r="D747" s="95">
        <v>1</v>
      </c>
      <c r="E747" s="95"/>
      <c r="F747" s="95">
        <v>1</v>
      </c>
      <c r="G747" s="95"/>
      <c r="H747" s="95"/>
      <c r="I747" s="120">
        <v>1</v>
      </c>
      <c r="J747" s="120"/>
      <c r="K747" s="120"/>
      <c r="L747" s="120"/>
      <c r="M747" s="120">
        <v>1</v>
      </c>
      <c r="N747" s="120"/>
      <c r="O747" s="120"/>
      <c r="P747" s="89" t="s">
        <v>860</v>
      </c>
      <c r="Q747" s="89" t="s">
        <v>861</v>
      </c>
      <c r="R747" s="31">
        <f t="shared" si="22"/>
        <v>1</v>
      </c>
      <c r="S747" s="58"/>
    </row>
    <row r="748" spans="1:19" ht="21">
      <c r="A748" s="31">
        <v>720</v>
      </c>
      <c r="B748" s="31" t="s">
        <v>889</v>
      </c>
      <c r="C748" s="58" t="s">
        <v>862</v>
      </c>
      <c r="D748" s="95">
        <v>1</v>
      </c>
      <c r="E748" s="95"/>
      <c r="F748" s="95">
        <v>1</v>
      </c>
      <c r="G748" s="95"/>
      <c r="H748" s="95"/>
      <c r="I748" s="120">
        <v>1</v>
      </c>
      <c r="J748" s="120"/>
      <c r="K748" s="120"/>
      <c r="L748" s="120">
        <v>1</v>
      </c>
      <c r="M748" s="120"/>
      <c r="N748" s="120"/>
      <c r="O748" s="120"/>
      <c r="P748" s="89" t="s">
        <v>860</v>
      </c>
      <c r="Q748" s="89" t="s">
        <v>861</v>
      </c>
      <c r="R748" s="31">
        <f t="shared" si="22"/>
        <v>1</v>
      </c>
      <c r="S748" s="58"/>
    </row>
    <row r="749" spans="1:19" ht="21">
      <c r="A749" s="31">
        <v>721</v>
      </c>
      <c r="B749" s="31" t="s">
        <v>889</v>
      </c>
      <c r="C749" s="58" t="s">
        <v>863</v>
      </c>
      <c r="D749" s="95">
        <v>1</v>
      </c>
      <c r="E749" s="95"/>
      <c r="F749" s="95">
        <v>1</v>
      </c>
      <c r="G749" s="95"/>
      <c r="H749" s="95"/>
      <c r="I749" s="120">
        <v>1</v>
      </c>
      <c r="J749" s="120"/>
      <c r="K749" s="120"/>
      <c r="L749" s="120">
        <v>1</v>
      </c>
      <c r="M749" s="120"/>
      <c r="N749" s="120"/>
      <c r="O749" s="120"/>
      <c r="P749" s="89" t="s">
        <v>860</v>
      </c>
      <c r="Q749" s="89" t="s">
        <v>861</v>
      </c>
      <c r="R749" s="31">
        <f t="shared" si="22"/>
        <v>1</v>
      </c>
      <c r="S749" s="58"/>
    </row>
    <row r="750" spans="1:19" ht="25.5" customHeight="1">
      <c r="A750" s="31">
        <v>722</v>
      </c>
      <c r="B750" s="31" t="s">
        <v>889</v>
      </c>
      <c r="C750" s="64" t="s">
        <v>864</v>
      </c>
      <c r="D750" s="95">
        <v>1</v>
      </c>
      <c r="E750" s="95"/>
      <c r="F750" s="95">
        <v>1</v>
      </c>
      <c r="G750" s="95"/>
      <c r="H750" s="95">
        <v>1</v>
      </c>
      <c r="I750" s="120">
        <v>1</v>
      </c>
      <c r="J750" s="120"/>
      <c r="K750" s="120"/>
      <c r="L750" s="120">
        <v>1</v>
      </c>
      <c r="M750" s="120"/>
      <c r="N750" s="120"/>
      <c r="O750" s="120"/>
      <c r="P750" s="119" t="s">
        <v>860</v>
      </c>
      <c r="Q750" s="89" t="s">
        <v>861</v>
      </c>
      <c r="R750" s="31">
        <f t="shared" si="22"/>
        <v>1</v>
      </c>
      <c r="S750" s="88" t="s">
        <v>942</v>
      </c>
    </row>
    <row r="751" spans="1:19" s="137" customFormat="1" ht="21">
      <c r="A751" s="56">
        <v>723</v>
      </c>
      <c r="B751" s="56" t="s">
        <v>889</v>
      </c>
      <c r="C751" s="631" t="s">
        <v>1160</v>
      </c>
      <c r="D751" s="140">
        <v>1</v>
      </c>
      <c r="E751" s="140"/>
      <c r="F751" s="140">
        <v>1</v>
      </c>
      <c r="G751" s="140"/>
      <c r="H751" s="140"/>
      <c r="I751" s="191"/>
      <c r="J751" s="191">
        <v>1</v>
      </c>
      <c r="K751" s="191"/>
      <c r="L751" s="191">
        <v>1</v>
      </c>
      <c r="M751" s="191"/>
      <c r="N751" s="191"/>
      <c r="O751" s="191"/>
      <c r="P751" s="104" t="s">
        <v>860</v>
      </c>
      <c r="Q751" s="104" t="s">
        <v>861</v>
      </c>
      <c r="R751" s="56">
        <f t="shared" si="22"/>
        <v>1</v>
      </c>
      <c r="S751" s="631"/>
    </row>
    <row r="752" spans="1:19" ht="21.75" customHeight="1">
      <c r="A752" s="31">
        <v>724</v>
      </c>
      <c r="B752" s="31" t="s">
        <v>889</v>
      </c>
      <c r="C752" s="64" t="s">
        <v>866</v>
      </c>
      <c r="D752" s="95">
        <v>1</v>
      </c>
      <c r="E752" s="95"/>
      <c r="F752" s="95">
        <v>1</v>
      </c>
      <c r="G752" s="95"/>
      <c r="H752" s="95">
        <v>1</v>
      </c>
      <c r="I752" s="120"/>
      <c r="J752" s="120">
        <v>1</v>
      </c>
      <c r="K752" s="120"/>
      <c r="L752" s="120">
        <v>1</v>
      </c>
      <c r="M752" s="120"/>
      <c r="N752" s="120"/>
      <c r="O752" s="120"/>
      <c r="P752" s="119" t="s">
        <v>860</v>
      </c>
      <c r="Q752" s="89" t="s">
        <v>861</v>
      </c>
      <c r="R752" s="31">
        <f t="shared" si="22"/>
        <v>1</v>
      </c>
      <c r="S752" s="88" t="s">
        <v>943</v>
      </c>
    </row>
    <row r="753" spans="1:19" ht="21">
      <c r="A753" s="31">
        <v>725</v>
      </c>
      <c r="B753" s="31" t="s">
        <v>889</v>
      </c>
      <c r="C753" s="58" t="s">
        <v>867</v>
      </c>
      <c r="D753" s="95">
        <v>1</v>
      </c>
      <c r="E753" s="95"/>
      <c r="F753" s="95">
        <v>1</v>
      </c>
      <c r="G753" s="95"/>
      <c r="H753" s="95"/>
      <c r="I753" s="120">
        <v>1</v>
      </c>
      <c r="J753" s="120"/>
      <c r="K753" s="120"/>
      <c r="L753" s="120">
        <v>1</v>
      </c>
      <c r="M753" s="120"/>
      <c r="N753" s="120"/>
      <c r="O753" s="120"/>
      <c r="P753" s="89" t="s">
        <v>860</v>
      </c>
      <c r="Q753" s="89" t="s">
        <v>861</v>
      </c>
      <c r="R753" s="31">
        <f t="shared" si="22"/>
        <v>1</v>
      </c>
      <c r="S753" s="58"/>
    </row>
    <row r="754" spans="1:19" ht="21">
      <c r="A754" s="31">
        <v>726</v>
      </c>
      <c r="B754" s="31" t="s">
        <v>889</v>
      </c>
      <c r="C754" s="58" t="s">
        <v>868</v>
      </c>
      <c r="D754" s="95">
        <v>1</v>
      </c>
      <c r="E754" s="95"/>
      <c r="F754" s="95">
        <v>1</v>
      </c>
      <c r="G754" s="95"/>
      <c r="H754" s="95"/>
      <c r="I754" s="120">
        <v>1</v>
      </c>
      <c r="J754" s="120"/>
      <c r="K754" s="120"/>
      <c r="L754" s="120">
        <v>1</v>
      </c>
      <c r="M754" s="120"/>
      <c r="N754" s="120"/>
      <c r="O754" s="120"/>
      <c r="P754" s="89" t="s">
        <v>860</v>
      </c>
      <c r="Q754" s="89" t="s">
        <v>861</v>
      </c>
      <c r="R754" s="31">
        <f t="shared" si="22"/>
        <v>1</v>
      </c>
      <c r="S754" s="58"/>
    </row>
    <row r="755" spans="1:19" ht="21">
      <c r="A755" s="31">
        <v>727</v>
      </c>
      <c r="B755" s="31" t="s">
        <v>889</v>
      </c>
      <c r="C755" s="58" t="s">
        <v>869</v>
      </c>
      <c r="D755" s="95">
        <v>1</v>
      </c>
      <c r="E755" s="95"/>
      <c r="F755" s="95">
        <v>1</v>
      </c>
      <c r="G755" s="95"/>
      <c r="H755" s="95"/>
      <c r="I755" s="120"/>
      <c r="J755" s="120">
        <v>1</v>
      </c>
      <c r="K755" s="120"/>
      <c r="L755" s="120">
        <v>1</v>
      </c>
      <c r="M755" s="120"/>
      <c r="N755" s="120"/>
      <c r="O755" s="120"/>
      <c r="P755" s="89" t="s">
        <v>860</v>
      </c>
      <c r="Q755" s="89" t="s">
        <v>861</v>
      </c>
      <c r="R755" s="31">
        <f t="shared" si="22"/>
        <v>1</v>
      </c>
      <c r="S755" s="58"/>
    </row>
    <row r="756" spans="1:19" ht="21">
      <c r="A756" s="31">
        <v>728</v>
      </c>
      <c r="B756" s="31" t="s">
        <v>889</v>
      </c>
      <c r="C756" s="58" t="s">
        <v>870</v>
      </c>
      <c r="D756" s="95">
        <v>1</v>
      </c>
      <c r="E756" s="95"/>
      <c r="F756" s="95"/>
      <c r="G756" s="95">
        <v>1</v>
      </c>
      <c r="H756" s="95"/>
      <c r="I756" s="120"/>
      <c r="J756" s="120">
        <v>1</v>
      </c>
      <c r="K756" s="120"/>
      <c r="L756" s="120">
        <v>1</v>
      </c>
      <c r="M756" s="120"/>
      <c r="N756" s="120"/>
      <c r="O756" s="120"/>
      <c r="P756" s="89" t="s">
        <v>860</v>
      </c>
      <c r="Q756" s="89" t="s">
        <v>861</v>
      </c>
      <c r="R756" s="31">
        <f t="shared" si="22"/>
        <v>1</v>
      </c>
      <c r="S756" s="58"/>
    </row>
    <row r="757" spans="1:19" ht="21">
      <c r="A757" s="31">
        <v>729</v>
      </c>
      <c r="B757" s="31" t="s">
        <v>889</v>
      </c>
      <c r="C757" s="58" t="s">
        <v>871</v>
      </c>
      <c r="D757" s="95">
        <v>1</v>
      </c>
      <c r="E757" s="95"/>
      <c r="F757" s="95">
        <v>1</v>
      </c>
      <c r="G757" s="95"/>
      <c r="H757" s="95"/>
      <c r="I757" s="120"/>
      <c r="J757" s="120">
        <v>1</v>
      </c>
      <c r="K757" s="120"/>
      <c r="L757" s="120">
        <v>1</v>
      </c>
      <c r="M757" s="120"/>
      <c r="N757" s="120"/>
      <c r="O757" s="120"/>
      <c r="P757" s="89" t="s">
        <v>860</v>
      </c>
      <c r="Q757" s="89" t="s">
        <v>861</v>
      </c>
      <c r="R757" s="31">
        <f t="shared" si="22"/>
        <v>1</v>
      </c>
      <c r="S757" s="58"/>
    </row>
    <row r="758" spans="1:19" ht="21">
      <c r="A758" s="31">
        <v>730</v>
      </c>
      <c r="B758" s="31" t="s">
        <v>889</v>
      </c>
      <c r="C758" s="58" t="s">
        <v>872</v>
      </c>
      <c r="D758" s="95">
        <v>1</v>
      </c>
      <c r="E758" s="95"/>
      <c r="F758" s="95">
        <v>1</v>
      </c>
      <c r="G758" s="95"/>
      <c r="H758" s="95"/>
      <c r="I758" s="120"/>
      <c r="J758" s="120">
        <v>1</v>
      </c>
      <c r="K758" s="120"/>
      <c r="L758" s="120">
        <v>1</v>
      </c>
      <c r="M758" s="120"/>
      <c r="N758" s="120"/>
      <c r="O758" s="120"/>
      <c r="P758" s="89" t="s">
        <v>860</v>
      </c>
      <c r="Q758" s="89" t="s">
        <v>861</v>
      </c>
      <c r="R758" s="31">
        <f t="shared" si="22"/>
        <v>1</v>
      </c>
      <c r="S758" s="58"/>
    </row>
    <row r="759" spans="1:19" ht="21">
      <c r="A759" s="31">
        <v>731</v>
      </c>
      <c r="B759" s="31" t="s">
        <v>889</v>
      </c>
      <c r="C759" s="58" t="s">
        <v>873</v>
      </c>
      <c r="D759" s="95">
        <v>1</v>
      </c>
      <c r="E759" s="95"/>
      <c r="F759" s="95">
        <v>1</v>
      </c>
      <c r="G759" s="95"/>
      <c r="H759" s="95"/>
      <c r="I759" s="120"/>
      <c r="J759" s="120">
        <v>1</v>
      </c>
      <c r="K759" s="120"/>
      <c r="L759" s="120">
        <v>1</v>
      </c>
      <c r="M759" s="120"/>
      <c r="N759" s="120"/>
      <c r="O759" s="120"/>
      <c r="P759" s="89" t="s">
        <v>860</v>
      </c>
      <c r="Q759" s="89" t="s">
        <v>861</v>
      </c>
      <c r="R759" s="31">
        <f t="shared" si="22"/>
        <v>1</v>
      </c>
      <c r="S759" s="58"/>
    </row>
    <row r="760" spans="1:19" ht="21">
      <c r="A760" s="31">
        <v>732</v>
      </c>
      <c r="B760" s="31" t="s">
        <v>889</v>
      </c>
      <c r="C760" s="58" t="s">
        <v>874</v>
      </c>
      <c r="D760" s="95">
        <v>1</v>
      </c>
      <c r="E760" s="95"/>
      <c r="F760" s="95">
        <v>1</v>
      </c>
      <c r="G760" s="95"/>
      <c r="H760" s="95"/>
      <c r="I760" s="120"/>
      <c r="J760" s="120">
        <v>1</v>
      </c>
      <c r="K760" s="120"/>
      <c r="L760" s="120">
        <v>1</v>
      </c>
      <c r="M760" s="120"/>
      <c r="N760" s="120"/>
      <c r="O760" s="120"/>
      <c r="P760" s="89" t="s">
        <v>860</v>
      </c>
      <c r="Q760" s="89" t="s">
        <v>861</v>
      </c>
      <c r="R760" s="31">
        <f t="shared" si="22"/>
        <v>1</v>
      </c>
      <c r="S760" s="58"/>
    </row>
    <row r="761" spans="1:19" ht="21">
      <c r="A761" s="31">
        <v>733</v>
      </c>
      <c r="B761" s="31" t="s">
        <v>889</v>
      </c>
      <c r="C761" s="58" t="s">
        <v>875</v>
      </c>
      <c r="D761" s="95">
        <v>1</v>
      </c>
      <c r="E761" s="95"/>
      <c r="F761" s="95">
        <v>1</v>
      </c>
      <c r="G761" s="95"/>
      <c r="H761" s="95"/>
      <c r="I761" s="120">
        <v>1</v>
      </c>
      <c r="J761" s="120"/>
      <c r="K761" s="120"/>
      <c r="L761" s="120">
        <v>1</v>
      </c>
      <c r="M761" s="120"/>
      <c r="N761" s="120"/>
      <c r="O761" s="120"/>
      <c r="P761" s="89" t="s">
        <v>860</v>
      </c>
      <c r="Q761" s="89" t="s">
        <v>861</v>
      </c>
      <c r="R761" s="31">
        <f t="shared" si="22"/>
        <v>1</v>
      </c>
      <c r="S761" s="58"/>
    </row>
    <row r="762" spans="1:19" ht="21">
      <c r="A762" s="31">
        <v>734</v>
      </c>
      <c r="B762" s="31" t="s">
        <v>889</v>
      </c>
      <c r="C762" s="58" t="s">
        <v>876</v>
      </c>
      <c r="D762" s="95">
        <v>1</v>
      </c>
      <c r="E762" s="95"/>
      <c r="F762" s="95">
        <v>1</v>
      </c>
      <c r="G762" s="95"/>
      <c r="H762" s="95"/>
      <c r="I762" s="120">
        <v>1</v>
      </c>
      <c r="J762" s="120"/>
      <c r="K762" s="120"/>
      <c r="L762" s="120">
        <v>1</v>
      </c>
      <c r="M762" s="120"/>
      <c r="N762" s="120"/>
      <c r="O762" s="120"/>
      <c r="P762" s="89" t="s">
        <v>860</v>
      </c>
      <c r="Q762" s="89" t="s">
        <v>861</v>
      </c>
      <c r="R762" s="31">
        <f t="shared" si="22"/>
        <v>1</v>
      </c>
      <c r="S762" s="58"/>
    </row>
    <row r="763" spans="1:19" ht="21">
      <c r="A763" s="31">
        <v>735</v>
      </c>
      <c r="B763" s="31" t="s">
        <v>889</v>
      </c>
      <c r="C763" s="58" t="s">
        <v>877</v>
      </c>
      <c r="D763" s="95">
        <v>1</v>
      </c>
      <c r="E763" s="95"/>
      <c r="F763" s="95">
        <v>1</v>
      </c>
      <c r="G763" s="95"/>
      <c r="H763" s="95"/>
      <c r="I763" s="120"/>
      <c r="J763" s="120">
        <v>1</v>
      </c>
      <c r="K763" s="120"/>
      <c r="L763" s="120">
        <v>1</v>
      </c>
      <c r="M763" s="120"/>
      <c r="N763" s="120"/>
      <c r="O763" s="120"/>
      <c r="P763" s="89" t="s">
        <v>860</v>
      </c>
      <c r="Q763" s="89" t="s">
        <v>861</v>
      </c>
      <c r="R763" s="31">
        <f t="shared" si="22"/>
        <v>1</v>
      </c>
      <c r="S763" s="58"/>
    </row>
    <row r="764" spans="1:19" ht="21">
      <c r="A764" s="31">
        <v>736</v>
      </c>
      <c r="B764" s="31" t="s">
        <v>889</v>
      </c>
      <c r="C764" s="58" t="s">
        <v>878</v>
      </c>
      <c r="D764" s="95">
        <v>1</v>
      </c>
      <c r="E764" s="95"/>
      <c r="F764" s="95">
        <v>1</v>
      </c>
      <c r="G764" s="95"/>
      <c r="H764" s="95"/>
      <c r="I764" s="120">
        <v>1</v>
      </c>
      <c r="J764" s="120"/>
      <c r="K764" s="120"/>
      <c r="L764" s="120">
        <v>1</v>
      </c>
      <c r="M764" s="120"/>
      <c r="N764" s="120"/>
      <c r="O764" s="120"/>
      <c r="P764" s="89" t="s">
        <v>860</v>
      </c>
      <c r="Q764" s="89" t="s">
        <v>861</v>
      </c>
      <c r="R764" s="31">
        <f t="shared" si="22"/>
        <v>1</v>
      </c>
      <c r="S764" s="58"/>
    </row>
    <row r="765" spans="1:19" ht="21">
      <c r="A765" s="31">
        <v>737</v>
      </c>
      <c r="B765" s="31" t="s">
        <v>889</v>
      </c>
      <c r="C765" s="58" t="s">
        <v>879</v>
      </c>
      <c r="D765" s="95">
        <v>1</v>
      </c>
      <c r="E765" s="95"/>
      <c r="F765" s="95">
        <v>1</v>
      </c>
      <c r="G765" s="95"/>
      <c r="H765" s="95"/>
      <c r="I765" s="120">
        <v>1</v>
      </c>
      <c r="J765" s="120"/>
      <c r="K765" s="120"/>
      <c r="L765" s="120">
        <v>1</v>
      </c>
      <c r="M765" s="120"/>
      <c r="N765" s="120"/>
      <c r="O765" s="120"/>
      <c r="P765" s="89" t="s">
        <v>860</v>
      </c>
      <c r="Q765" s="89" t="s">
        <v>861</v>
      </c>
      <c r="R765" s="31">
        <f t="shared" si="22"/>
        <v>1</v>
      </c>
      <c r="S765" s="58"/>
    </row>
    <row r="766" spans="1:19" ht="21">
      <c r="A766" s="31">
        <v>738</v>
      </c>
      <c r="B766" s="31" t="s">
        <v>889</v>
      </c>
      <c r="C766" s="58" t="s">
        <v>880</v>
      </c>
      <c r="D766" s="95">
        <v>1</v>
      </c>
      <c r="E766" s="95"/>
      <c r="F766" s="95">
        <v>1</v>
      </c>
      <c r="G766" s="95"/>
      <c r="H766" s="95"/>
      <c r="I766" s="120">
        <v>0.5</v>
      </c>
      <c r="J766" s="120"/>
      <c r="K766" s="120"/>
      <c r="L766" s="120">
        <v>0.5</v>
      </c>
      <c r="M766" s="120"/>
      <c r="N766" s="120"/>
      <c r="O766" s="120"/>
      <c r="P766" s="89" t="s">
        <v>881</v>
      </c>
      <c r="Q766" s="89" t="s">
        <v>861</v>
      </c>
      <c r="R766" s="31">
        <f t="shared" si="22"/>
        <v>0.5</v>
      </c>
      <c r="S766" s="58"/>
    </row>
    <row r="767" spans="1:19" ht="21">
      <c r="A767" s="31">
        <v>739</v>
      </c>
      <c r="B767" s="31" t="s">
        <v>889</v>
      </c>
      <c r="C767" s="58" t="s">
        <v>882</v>
      </c>
      <c r="D767" s="95">
        <v>1</v>
      </c>
      <c r="E767" s="95"/>
      <c r="F767" s="95">
        <v>1</v>
      </c>
      <c r="G767" s="95"/>
      <c r="H767" s="95"/>
      <c r="I767" s="120">
        <v>0</v>
      </c>
      <c r="J767" s="120"/>
      <c r="K767" s="120"/>
      <c r="L767" s="120">
        <v>0</v>
      </c>
      <c r="M767" s="120"/>
      <c r="N767" s="120"/>
      <c r="O767" s="120"/>
      <c r="P767" s="89" t="s">
        <v>883</v>
      </c>
      <c r="Q767" s="89" t="s">
        <v>861</v>
      </c>
      <c r="R767" s="31">
        <f t="shared" si="22"/>
        <v>0</v>
      </c>
      <c r="S767" s="58"/>
    </row>
    <row r="768" spans="1:19" ht="21">
      <c r="A768" s="31">
        <v>740</v>
      </c>
      <c r="B768" s="31" t="s">
        <v>889</v>
      </c>
      <c r="C768" s="58" t="s">
        <v>884</v>
      </c>
      <c r="D768" s="95">
        <v>1</v>
      </c>
      <c r="E768" s="95"/>
      <c r="F768" s="95">
        <v>1</v>
      </c>
      <c r="G768" s="95"/>
      <c r="H768" s="95"/>
      <c r="I768" s="120">
        <v>0</v>
      </c>
      <c r="J768" s="120"/>
      <c r="K768" s="120"/>
      <c r="L768" s="120">
        <v>0</v>
      </c>
      <c r="M768" s="120"/>
      <c r="N768" s="120"/>
      <c r="O768" s="120"/>
      <c r="P768" s="89" t="s">
        <v>883</v>
      </c>
      <c r="Q768" s="89" t="s">
        <v>861</v>
      </c>
      <c r="R768" s="31">
        <f t="shared" si="22"/>
        <v>0</v>
      </c>
      <c r="S768" s="58"/>
    </row>
    <row r="769" spans="1:19" ht="21">
      <c r="A769" s="31">
        <v>741</v>
      </c>
      <c r="B769" s="31" t="s">
        <v>889</v>
      </c>
      <c r="C769" s="58" t="s">
        <v>885</v>
      </c>
      <c r="D769" s="95">
        <v>1</v>
      </c>
      <c r="E769" s="95"/>
      <c r="F769" s="95">
        <v>1</v>
      </c>
      <c r="G769" s="95"/>
      <c r="H769" s="95"/>
      <c r="I769" s="120">
        <v>0</v>
      </c>
      <c r="J769" s="120"/>
      <c r="K769" s="120"/>
      <c r="L769" s="120">
        <v>0</v>
      </c>
      <c r="M769" s="120"/>
      <c r="N769" s="120"/>
      <c r="O769" s="120"/>
      <c r="P769" s="89" t="s">
        <v>883</v>
      </c>
      <c r="Q769" s="89" t="s">
        <v>861</v>
      </c>
      <c r="R769" s="31">
        <f t="shared" si="22"/>
        <v>0</v>
      </c>
      <c r="S769" s="58"/>
    </row>
    <row r="770" spans="1:19" ht="21">
      <c r="A770" s="31">
        <v>742</v>
      </c>
      <c r="B770" s="31" t="s">
        <v>889</v>
      </c>
      <c r="C770" s="58" t="s">
        <v>886</v>
      </c>
      <c r="D770" s="95">
        <v>1</v>
      </c>
      <c r="E770" s="95"/>
      <c r="F770" s="95">
        <v>1</v>
      </c>
      <c r="G770" s="95"/>
      <c r="H770" s="95"/>
      <c r="I770" s="120">
        <v>0</v>
      </c>
      <c r="J770" s="120"/>
      <c r="K770" s="120"/>
      <c r="L770" s="120">
        <v>0</v>
      </c>
      <c r="M770" s="120"/>
      <c r="N770" s="120"/>
      <c r="O770" s="120"/>
      <c r="P770" s="89" t="s">
        <v>887</v>
      </c>
      <c r="Q770" s="89" t="s">
        <v>861</v>
      </c>
      <c r="R770" s="31">
        <f t="shared" si="22"/>
        <v>0</v>
      </c>
      <c r="S770" s="58"/>
    </row>
    <row r="771" spans="1:19" ht="21">
      <c r="A771" s="31">
        <v>743</v>
      </c>
      <c r="B771" s="170" t="s">
        <v>889</v>
      </c>
      <c r="C771" s="176" t="s">
        <v>888</v>
      </c>
      <c r="D771" s="95">
        <v>1</v>
      </c>
      <c r="E771" s="95"/>
      <c r="F771" s="95">
        <v>1</v>
      </c>
      <c r="G771" s="177"/>
      <c r="H771" s="177"/>
      <c r="I771" s="120">
        <v>0</v>
      </c>
      <c r="J771" s="120"/>
      <c r="K771" s="120"/>
      <c r="L771" s="120">
        <v>0</v>
      </c>
      <c r="M771" s="178"/>
      <c r="N771" s="178"/>
      <c r="O771" s="178"/>
      <c r="P771" s="171" t="s">
        <v>883</v>
      </c>
      <c r="Q771" s="171" t="s">
        <v>861</v>
      </c>
      <c r="R771" s="31">
        <f t="shared" si="22"/>
        <v>0</v>
      </c>
      <c r="S771" s="176"/>
    </row>
    <row r="772" spans="1:19" ht="21">
      <c r="A772" s="728" t="s">
        <v>1041</v>
      </c>
      <c r="B772" s="729"/>
      <c r="C772" s="730"/>
      <c r="D772" s="210">
        <f>SUM(D747:D771)</f>
        <v>25</v>
      </c>
      <c r="E772" s="210">
        <f>SUM(E747:E771)</f>
        <v>0</v>
      </c>
      <c r="F772" s="210">
        <f>SUM(F747:F771)</f>
        <v>24</v>
      </c>
      <c r="G772" s="210">
        <f>SUM(G747:G771)</f>
        <v>1</v>
      </c>
      <c r="H772" s="210">
        <f>SUM(H747:H771)</f>
        <v>2</v>
      </c>
      <c r="I772" s="210">
        <f>SUM(I747:I771)</f>
        <v>10.5</v>
      </c>
      <c r="J772" s="210">
        <f>SUM(J747:J771)</f>
        <v>9</v>
      </c>
      <c r="K772" s="210">
        <f>SUM(K747:K771)</f>
        <v>0</v>
      </c>
      <c r="L772" s="210">
        <f>SUM(L747:L771)</f>
        <v>18.5</v>
      </c>
      <c r="M772" s="210">
        <f>SUM(M747:M771)</f>
        <v>1</v>
      </c>
      <c r="N772" s="210">
        <f>SUM(N747:N771)</f>
        <v>0</v>
      </c>
      <c r="O772" s="210">
        <f>SUM(O747:O771)</f>
        <v>0</v>
      </c>
      <c r="P772" s="210"/>
      <c r="Q772" s="210"/>
      <c r="R772" s="210">
        <f>SUM(R747:R771)</f>
        <v>19.5</v>
      </c>
      <c r="S772" s="212"/>
    </row>
    <row r="773" spans="1:19" ht="21">
      <c r="A773" s="744" t="s">
        <v>1042</v>
      </c>
      <c r="B773" s="745"/>
      <c r="C773" s="745"/>
      <c r="D773" s="745"/>
      <c r="E773" s="745"/>
      <c r="F773" s="745"/>
      <c r="G773" s="745"/>
      <c r="H773" s="745"/>
      <c r="I773" s="745"/>
      <c r="J773" s="745"/>
      <c r="K773" s="745"/>
      <c r="L773" s="745"/>
      <c r="M773" s="745"/>
      <c r="N773" s="745"/>
      <c r="O773" s="745"/>
      <c r="P773" s="745"/>
      <c r="Q773" s="745"/>
      <c r="R773" s="745"/>
      <c r="S773" s="746"/>
    </row>
    <row r="774" spans="1:19" s="180" customFormat="1" ht="21">
      <c r="A774" s="31">
        <v>744</v>
      </c>
      <c r="B774" s="31" t="s">
        <v>137</v>
      </c>
      <c r="C774" s="30" t="s">
        <v>890</v>
      </c>
      <c r="D774" s="95">
        <v>1</v>
      </c>
      <c r="E774" s="95"/>
      <c r="F774" s="95">
        <v>1</v>
      </c>
      <c r="G774" s="31"/>
      <c r="H774" s="31"/>
      <c r="I774" s="67"/>
      <c r="J774" s="67"/>
      <c r="K774" s="67">
        <v>1</v>
      </c>
      <c r="L774" s="67">
        <v>1</v>
      </c>
      <c r="M774" s="67"/>
      <c r="N774" s="67"/>
      <c r="O774" s="67"/>
      <c r="P774" s="89">
        <v>20607</v>
      </c>
      <c r="Q774" s="89">
        <v>20971</v>
      </c>
      <c r="R774" s="31">
        <f t="shared" si="22"/>
        <v>1</v>
      </c>
      <c r="S774" s="31"/>
    </row>
    <row r="775" spans="1:19" s="180" customFormat="1" ht="21">
      <c r="A775" s="31">
        <v>745</v>
      </c>
      <c r="B775" s="31" t="s">
        <v>137</v>
      </c>
      <c r="C775" s="30" t="s">
        <v>891</v>
      </c>
      <c r="D775" s="95">
        <v>1</v>
      </c>
      <c r="E775" s="95"/>
      <c r="F775" s="95">
        <v>1</v>
      </c>
      <c r="G775" s="31"/>
      <c r="H775" s="31"/>
      <c r="I775" s="67"/>
      <c r="J775" s="67">
        <v>1</v>
      </c>
      <c r="K775" s="67"/>
      <c r="L775" s="67">
        <v>1</v>
      </c>
      <c r="M775" s="67"/>
      <c r="N775" s="67"/>
      <c r="O775" s="67"/>
      <c r="P775" s="89">
        <v>20607</v>
      </c>
      <c r="Q775" s="89">
        <v>20971</v>
      </c>
      <c r="R775" s="31">
        <f t="shared" si="22"/>
        <v>1</v>
      </c>
      <c r="S775" s="31"/>
    </row>
    <row r="776" spans="1:19" s="180" customFormat="1" ht="21">
      <c r="A776" s="31">
        <v>746</v>
      </c>
      <c r="B776" s="31" t="s">
        <v>137</v>
      </c>
      <c r="C776" s="30" t="s">
        <v>892</v>
      </c>
      <c r="D776" s="95">
        <v>1</v>
      </c>
      <c r="E776" s="95"/>
      <c r="F776" s="95">
        <v>1</v>
      </c>
      <c r="G776" s="31"/>
      <c r="H776" s="31"/>
      <c r="I776" s="67"/>
      <c r="J776" s="67">
        <v>1</v>
      </c>
      <c r="K776" s="67"/>
      <c r="L776" s="67"/>
      <c r="M776" s="67">
        <v>1</v>
      </c>
      <c r="N776" s="67"/>
      <c r="O776" s="67"/>
      <c r="P776" s="89">
        <v>20607</v>
      </c>
      <c r="Q776" s="89">
        <v>20971</v>
      </c>
      <c r="R776" s="31">
        <f t="shared" si="22"/>
        <v>1</v>
      </c>
      <c r="S776" s="31"/>
    </row>
    <row r="777" spans="1:19" s="180" customFormat="1" ht="21">
      <c r="A777" s="31">
        <v>747</v>
      </c>
      <c r="B777" s="31" t="s">
        <v>137</v>
      </c>
      <c r="C777" s="30" t="s">
        <v>893</v>
      </c>
      <c r="D777" s="95">
        <v>1</v>
      </c>
      <c r="E777" s="95"/>
      <c r="F777" s="95">
        <v>1</v>
      </c>
      <c r="G777" s="31"/>
      <c r="H777" s="31"/>
      <c r="I777" s="67">
        <v>1</v>
      </c>
      <c r="J777" s="67"/>
      <c r="K777" s="67"/>
      <c r="L777" s="67">
        <v>1</v>
      </c>
      <c r="M777" s="67"/>
      <c r="N777" s="67"/>
      <c r="O777" s="67"/>
      <c r="P777" s="89">
        <v>20607</v>
      </c>
      <c r="Q777" s="89">
        <v>20971</v>
      </c>
      <c r="R777" s="31">
        <f t="shared" si="22"/>
        <v>1</v>
      </c>
      <c r="S777" s="31"/>
    </row>
    <row r="778" spans="1:20" s="180" customFormat="1" ht="21">
      <c r="A778" s="31">
        <v>748</v>
      </c>
      <c r="B778" s="31" t="s">
        <v>137</v>
      </c>
      <c r="C778" s="30" t="s">
        <v>894</v>
      </c>
      <c r="D778" s="95">
        <v>1</v>
      </c>
      <c r="E778" s="95"/>
      <c r="F778" s="95">
        <v>1</v>
      </c>
      <c r="G778" s="31"/>
      <c r="H778" s="31"/>
      <c r="I778" s="67"/>
      <c r="J778" s="67">
        <v>1</v>
      </c>
      <c r="K778" s="67"/>
      <c r="L778" s="67">
        <v>1</v>
      </c>
      <c r="M778" s="67"/>
      <c r="N778" s="67"/>
      <c r="O778" s="67"/>
      <c r="P778" s="89">
        <v>20607</v>
      </c>
      <c r="Q778" s="89">
        <v>20971</v>
      </c>
      <c r="R778" s="31">
        <f t="shared" si="22"/>
        <v>1</v>
      </c>
      <c r="S778" s="31"/>
      <c r="T778" s="181"/>
    </row>
    <row r="779" spans="1:20" s="180" customFormat="1" ht="21">
      <c r="A779" s="31">
        <v>749</v>
      </c>
      <c r="B779" s="31" t="s">
        <v>137</v>
      </c>
      <c r="C779" s="30" t="s">
        <v>895</v>
      </c>
      <c r="D779" s="95">
        <v>1</v>
      </c>
      <c r="E779" s="95"/>
      <c r="F779" s="95">
        <v>1</v>
      </c>
      <c r="G779" s="31"/>
      <c r="H779" s="31"/>
      <c r="I779" s="67"/>
      <c r="J779" s="67">
        <v>1</v>
      </c>
      <c r="K779" s="67"/>
      <c r="L779" s="67">
        <v>1</v>
      </c>
      <c r="M779" s="67"/>
      <c r="N779" s="67"/>
      <c r="O779" s="67"/>
      <c r="P779" s="89">
        <v>20607</v>
      </c>
      <c r="Q779" s="89">
        <v>20971</v>
      </c>
      <c r="R779" s="31">
        <f t="shared" si="22"/>
        <v>1</v>
      </c>
      <c r="S779" s="31"/>
      <c r="T779" s="181"/>
    </row>
    <row r="780" spans="1:20" s="180" customFormat="1" ht="21">
      <c r="A780" s="31">
        <v>750</v>
      </c>
      <c r="B780" s="31" t="s">
        <v>137</v>
      </c>
      <c r="C780" s="30" t="s">
        <v>896</v>
      </c>
      <c r="D780" s="95">
        <v>1</v>
      </c>
      <c r="E780" s="95"/>
      <c r="F780" s="95">
        <v>1</v>
      </c>
      <c r="G780" s="31"/>
      <c r="H780" s="31"/>
      <c r="I780" s="67"/>
      <c r="J780" s="67">
        <v>0.5</v>
      </c>
      <c r="K780" s="67"/>
      <c r="L780" s="67">
        <v>0.5</v>
      </c>
      <c r="M780" s="67"/>
      <c r="N780" s="67"/>
      <c r="O780" s="67"/>
      <c r="P780" s="89">
        <v>20729</v>
      </c>
      <c r="Q780" s="89">
        <v>20971</v>
      </c>
      <c r="R780" s="31">
        <f t="shared" si="22"/>
        <v>0.5</v>
      </c>
      <c r="S780" s="31"/>
      <c r="T780" s="181" t="s">
        <v>897</v>
      </c>
    </row>
    <row r="781" spans="1:20" s="180" customFormat="1" ht="21">
      <c r="A781" s="31">
        <v>751</v>
      </c>
      <c r="B781" s="31" t="s">
        <v>137</v>
      </c>
      <c r="C781" s="30" t="s">
        <v>898</v>
      </c>
      <c r="D781" s="95">
        <v>1</v>
      </c>
      <c r="E781" s="95"/>
      <c r="F781" s="95">
        <v>1</v>
      </c>
      <c r="G781" s="31"/>
      <c r="H781" s="31"/>
      <c r="I781" s="67"/>
      <c r="J781" s="67">
        <v>0</v>
      </c>
      <c r="K781" s="67"/>
      <c r="L781" s="67">
        <v>0</v>
      </c>
      <c r="M781" s="67"/>
      <c r="N781" s="67"/>
      <c r="O781" s="67"/>
      <c r="P781" s="89">
        <v>20807</v>
      </c>
      <c r="Q781" s="89">
        <v>20971</v>
      </c>
      <c r="R781" s="31">
        <f t="shared" si="22"/>
        <v>0</v>
      </c>
      <c r="S781" s="31"/>
      <c r="T781" s="181" t="s">
        <v>897</v>
      </c>
    </row>
    <row r="782" spans="1:20" s="180" customFormat="1" ht="21">
      <c r="A782" s="31">
        <v>752</v>
      </c>
      <c r="B782" s="31" t="s">
        <v>137</v>
      </c>
      <c r="C782" s="30" t="s">
        <v>899</v>
      </c>
      <c r="D782" s="95">
        <v>1</v>
      </c>
      <c r="E782" s="95"/>
      <c r="F782" s="95">
        <v>1</v>
      </c>
      <c r="G782" s="31"/>
      <c r="H782" s="31"/>
      <c r="I782" s="67"/>
      <c r="J782" s="67">
        <v>0</v>
      </c>
      <c r="K782" s="67"/>
      <c r="L782" s="67">
        <v>0</v>
      </c>
      <c r="M782" s="67"/>
      <c r="N782" s="67"/>
      <c r="O782" s="67"/>
      <c r="P782" s="89">
        <v>20607</v>
      </c>
      <c r="Q782" s="89">
        <v>20743</v>
      </c>
      <c r="R782" s="31">
        <f t="shared" si="22"/>
        <v>0</v>
      </c>
      <c r="S782" s="31"/>
      <c r="T782" s="181" t="s">
        <v>900</v>
      </c>
    </row>
    <row r="783" spans="1:20" s="186" customFormat="1" ht="21">
      <c r="A783" s="31">
        <v>753</v>
      </c>
      <c r="B783" s="56" t="s">
        <v>901</v>
      </c>
      <c r="C783" s="139" t="s">
        <v>1178</v>
      </c>
      <c r="D783" s="56">
        <v>1</v>
      </c>
      <c r="E783" s="56"/>
      <c r="F783" s="56">
        <v>1</v>
      </c>
      <c r="G783" s="56"/>
      <c r="H783" s="56"/>
      <c r="I783" s="146"/>
      <c r="J783" s="146"/>
      <c r="K783" s="146">
        <v>1</v>
      </c>
      <c r="L783" s="146">
        <v>1</v>
      </c>
      <c r="M783" s="146"/>
      <c r="N783" s="146"/>
      <c r="O783" s="146"/>
      <c r="P783" s="104">
        <v>20607</v>
      </c>
      <c r="Q783" s="104">
        <v>20971</v>
      </c>
      <c r="R783" s="56">
        <f t="shared" si="22"/>
        <v>1</v>
      </c>
      <c r="S783" s="56"/>
      <c r="T783" s="189"/>
    </row>
    <row r="784" spans="1:20" s="180" customFormat="1" ht="21">
      <c r="A784" s="31">
        <v>754</v>
      </c>
      <c r="B784" s="31" t="s">
        <v>901</v>
      </c>
      <c r="C784" s="30" t="s">
        <v>903</v>
      </c>
      <c r="D784" s="31">
        <v>1</v>
      </c>
      <c r="E784" s="31"/>
      <c r="F784" s="31">
        <v>1</v>
      </c>
      <c r="G784" s="31"/>
      <c r="H784" s="31"/>
      <c r="I784" s="67"/>
      <c r="J784" s="67">
        <v>1</v>
      </c>
      <c r="K784" s="67"/>
      <c r="L784" s="67">
        <v>1</v>
      </c>
      <c r="M784" s="67"/>
      <c r="N784" s="67"/>
      <c r="O784" s="67"/>
      <c r="P784" s="89">
        <v>20607</v>
      </c>
      <c r="Q784" s="89">
        <v>20971</v>
      </c>
      <c r="R784" s="31">
        <f t="shared" si="22"/>
        <v>1</v>
      </c>
      <c r="S784" s="31"/>
      <c r="T784" s="181"/>
    </row>
    <row r="785" spans="1:20" s="180" customFormat="1" ht="21">
      <c r="A785" s="31">
        <v>755</v>
      </c>
      <c r="B785" s="31" t="s">
        <v>901</v>
      </c>
      <c r="C785" s="139" t="s">
        <v>904</v>
      </c>
      <c r="D785" s="31">
        <v>1</v>
      </c>
      <c r="E785" s="31"/>
      <c r="F785" s="31">
        <v>1</v>
      </c>
      <c r="G785" s="31"/>
      <c r="H785" s="31">
        <v>1</v>
      </c>
      <c r="I785" s="67"/>
      <c r="J785" s="67">
        <v>1</v>
      </c>
      <c r="K785" s="67"/>
      <c r="L785" s="67">
        <v>1</v>
      </c>
      <c r="M785" s="67"/>
      <c r="N785" s="67"/>
      <c r="O785" s="67"/>
      <c r="P785" s="89">
        <v>20607</v>
      </c>
      <c r="Q785" s="89">
        <v>20971</v>
      </c>
      <c r="R785" s="31">
        <f t="shared" si="22"/>
        <v>1</v>
      </c>
      <c r="S785" s="31"/>
      <c r="T785" s="181"/>
    </row>
    <row r="786" spans="1:20" s="180" customFormat="1" ht="21">
      <c r="A786" s="31">
        <v>756</v>
      </c>
      <c r="B786" s="31" t="s">
        <v>901</v>
      </c>
      <c r="C786" s="30" t="s">
        <v>905</v>
      </c>
      <c r="D786" s="31">
        <v>1</v>
      </c>
      <c r="E786" s="31"/>
      <c r="F786" s="31">
        <v>1</v>
      </c>
      <c r="G786" s="31"/>
      <c r="H786" s="31"/>
      <c r="I786" s="67"/>
      <c r="J786" s="67"/>
      <c r="K786" s="67">
        <v>1</v>
      </c>
      <c r="L786" s="67">
        <v>1</v>
      </c>
      <c r="M786" s="67"/>
      <c r="N786" s="67"/>
      <c r="O786" s="67"/>
      <c r="P786" s="89">
        <v>20607</v>
      </c>
      <c r="Q786" s="89">
        <v>20971</v>
      </c>
      <c r="R786" s="31">
        <f t="shared" si="22"/>
        <v>1</v>
      </c>
      <c r="S786" s="31"/>
      <c r="T786" s="181"/>
    </row>
    <row r="787" spans="1:20" s="180" customFormat="1" ht="21">
      <c r="A787" s="31">
        <v>757</v>
      </c>
      <c r="B787" s="31" t="s">
        <v>901</v>
      </c>
      <c r="C787" s="30" t="s">
        <v>906</v>
      </c>
      <c r="D787" s="31">
        <v>1</v>
      </c>
      <c r="E787" s="31"/>
      <c r="F787" s="31">
        <v>1</v>
      </c>
      <c r="G787" s="31"/>
      <c r="H787" s="31"/>
      <c r="I787" s="67"/>
      <c r="J787" s="67">
        <v>1</v>
      </c>
      <c r="K787" s="67"/>
      <c r="L787" s="67">
        <v>1</v>
      </c>
      <c r="M787" s="67"/>
      <c r="N787" s="67"/>
      <c r="O787" s="67"/>
      <c r="P787" s="89">
        <v>20607</v>
      </c>
      <c r="Q787" s="89">
        <v>20971</v>
      </c>
      <c r="R787" s="31">
        <f t="shared" si="22"/>
        <v>1</v>
      </c>
      <c r="S787" s="31"/>
      <c r="T787" s="182"/>
    </row>
    <row r="788" spans="1:20" s="180" customFormat="1" ht="21">
      <c r="A788" s="31">
        <v>758</v>
      </c>
      <c r="B788" s="31" t="s">
        <v>901</v>
      </c>
      <c r="C788" s="30" t="s">
        <v>907</v>
      </c>
      <c r="D788" s="31"/>
      <c r="E788" s="31">
        <v>1</v>
      </c>
      <c r="F788" s="31">
        <v>1</v>
      </c>
      <c r="G788" s="31"/>
      <c r="H788" s="31"/>
      <c r="I788" s="67"/>
      <c r="J788" s="67">
        <v>1</v>
      </c>
      <c r="K788" s="67"/>
      <c r="L788" s="67">
        <v>1</v>
      </c>
      <c r="M788" s="67"/>
      <c r="N788" s="67"/>
      <c r="O788" s="67"/>
      <c r="P788" s="89">
        <v>20607</v>
      </c>
      <c r="Q788" s="89">
        <v>20971</v>
      </c>
      <c r="R788" s="31">
        <f t="shared" si="22"/>
        <v>1</v>
      </c>
      <c r="S788" s="31"/>
      <c r="T788" s="181"/>
    </row>
    <row r="789" spans="1:20" s="180" customFormat="1" ht="21">
      <c r="A789" s="31">
        <v>759</v>
      </c>
      <c r="B789" s="31" t="s">
        <v>901</v>
      </c>
      <c r="C789" s="30" t="s">
        <v>908</v>
      </c>
      <c r="D789" s="31">
        <v>1</v>
      </c>
      <c r="E789" s="31"/>
      <c r="F789" s="31">
        <v>1</v>
      </c>
      <c r="G789" s="31"/>
      <c r="H789" s="31"/>
      <c r="I789" s="67"/>
      <c r="J789" s="67">
        <v>1</v>
      </c>
      <c r="K789" s="67"/>
      <c r="L789" s="67">
        <v>1</v>
      </c>
      <c r="M789" s="67"/>
      <c r="N789" s="67"/>
      <c r="O789" s="67"/>
      <c r="P789" s="89">
        <v>20668</v>
      </c>
      <c r="Q789" s="89">
        <v>20971</v>
      </c>
      <c r="R789" s="31">
        <f t="shared" si="22"/>
        <v>1</v>
      </c>
      <c r="S789" s="31"/>
      <c r="T789" s="180" t="s">
        <v>897</v>
      </c>
    </row>
    <row r="790" spans="1:20" s="180" customFormat="1" ht="21">
      <c r="A790" s="31">
        <v>760</v>
      </c>
      <c r="B790" s="31" t="s">
        <v>901</v>
      </c>
      <c r="C790" s="30" t="s">
        <v>909</v>
      </c>
      <c r="D790" s="31">
        <v>1</v>
      </c>
      <c r="E790" s="31"/>
      <c r="F790" s="31"/>
      <c r="G790" s="31"/>
      <c r="H790" s="31"/>
      <c r="I790" s="67"/>
      <c r="J790" s="67">
        <v>1</v>
      </c>
      <c r="K790" s="67"/>
      <c r="L790" s="67">
        <v>1</v>
      </c>
      <c r="M790" s="67"/>
      <c r="N790" s="67"/>
      <c r="O790" s="67"/>
      <c r="P790" s="89">
        <v>20607</v>
      </c>
      <c r="Q790" s="89">
        <v>20971</v>
      </c>
      <c r="R790" s="31">
        <f t="shared" si="22"/>
        <v>1</v>
      </c>
      <c r="S790" s="31"/>
      <c r="T790" s="181"/>
    </row>
    <row r="791" spans="1:20" s="180" customFormat="1" ht="21">
      <c r="A791" s="31">
        <v>761</v>
      </c>
      <c r="B791" s="31" t="s">
        <v>901</v>
      </c>
      <c r="C791" s="30" t="s">
        <v>910</v>
      </c>
      <c r="D791" s="31">
        <v>1</v>
      </c>
      <c r="E791" s="31"/>
      <c r="F791" s="31">
        <v>1</v>
      </c>
      <c r="G791" s="31"/>
      <c r="H791" s="31"/>
      <c r="I791" s="67"/>
      <c r="J791" s="67">
        <v>0</v>
      </c>
      <c r="K791" s="67"/>
      <c r="L791" s="67">
        <v>0</v>
      </c>
      <c r="M791" s="67"/>
      <c r="N791" s="67"/>
      <c r="O791" s="67"/>
      <c r="P791" s="169">
        <v>20607</v>
      </c>
      <c r="Q791" s="169">
        <v>20699</v>
      </c>
      <c r="R791" s="31">
        <f t="shared" si="22"/>
        <v>0</v>
      </c>
      <c r="S791" s="31"/>
      <c r="T791" s="181" t="s">
        <v>900</v>
      </c>
    </row>
    <row r="792" spans="1:20" s="180" customFormat="1" ht="21">
      <c r="A792" s="31">
        <v>762</v>
      </c>
      <c r="B792" s="95" t="s">
        <v>630</v>
      </c>
      <c r="C792" s="30" t="s">
        <v>912</v>
      </c>
      <c r="D792" s="31"/>
      <c r="E792" s="31">
        <v>1</v>
      </c>
      <c r="F792" s="31">
        <v>1</v>
      </c>
      <c r="G792" s="31"/>
      <c r="H792" s="31"/>
      <c r="I792" s="67"/>
      <c r="J792" s="67">
        <v>1</v>
      </c>
      <c r="K792" s="67"/>
      <c r="L792" s="67">
        <v>1</v>
      </c>
      <c r="M792" s="67"/>
      <c r="N792" s="67"/>
      <c r="O792" s="67"/>
      <c r="P792" s="89">
        <v>20607</v>
      </c>
      <c r="Q792" s="89">
        <v>20971</v>
      </c>
      <c r="R792" s="31">
        <f t="shared" si="22"/>
        <v>1</v>
      </c>
      <c r="S792" s="31"/>
      <c r="T792" s="181"/>
    </row>
    <row r="793" spans="1:20" s="180" customFormat="1" ht="21">
      <c r="A793" s="31">
        <v>763</v>
      </c>
      <c r="B793" s="95" t="s">
        <v>630</v>
      </c>
      <c r="C793" s="30" t="s">
        <v>1079</v>
      </c>
      <c r="D793" s="31"/>
      <c r="E793" s="31">
        <v>1</v>
      </c>
      <c r="F793" s="31">
        <v>1</v>
      </c>
      <c r="G793" s="31"/>
      <c r="H793" s="31"/>
      <c r="I793" s="67"/>
      <c r="J793" s="67"/>
      <c r="K793" s="67">
        <v>1</v>
      </c>
      <c r="L793" s="67">
        <v>1</v>
      </c>
      <c r="M793" s="67"/>
      <c r="N793" s="67"/>
      <c r="O793" s="67"/>
      <c r="P793" s="89">
        <v>20607</v>
      </c>
      <c r="Q793" s="89">
        <v>20971</v>
      </c>
      <c r="R793" s="31">
        <f t="shared" si="22"/>
        <v>1</v>
      </c>
      <c r="S793" s="31"/>
      <c r="T793" s="181"/>
    </row>
    <row r="794" spans="1:20" s="186" customFormat="1" ht="21">
      <c r="A794" s="31">
        <v>764</v>
      </c>
      <c r="B794" s="140" t="s">
        <v>630</v>
      </c>
      <c r="C794" s="139" t="s">
        <v>1078</v>
      </c>
      <c r="D794" s="204"/>
      <c r="E794" s="56">
        <v>1</v>
      </c>
      <c r="F794" s="56">
        <v>1</v>
      </c>
      <c r="G794" s="56"/>
      <c r="H794" s="56"/>
      <c r="I794" s="146"/>
      <c r="J794" s="146"/>
      <c r="K794" s="146">
        <v>1</v>
      </c>
      <c r="L794" s="146"/>
      <c r="M794" s="146">
        <v>1</v>
      </c>
      <c r="N794" s="146"/>
      <c r="O794" s="146"/>
      <c r="P794" s="104">
        <v>20607</v>
      </c>
      <c r="Q794" s="104">
        <v>20971</v>
      </c>
      <c r="R794" s="56">
        <f t="shared" si="22"/>
        <v>1</v>
      </c>
      <c r="S794" s="56"/>
      <c r="T794" s="189"/>
    </row>
    <row r="795" spans="1:20" s="180" customFormat="1" ht="21">
      <c r="A795" s="31">
        <v>765</v>
      </c>
      <c r="B795" s="95" t="s">
        <v>630</v>
      </c>
      <c r="C795" s="30" t="s">
        <v>1080</v>
      </c>
      <c r="D795" s="31"/>
      <c r="E795" s="31">
        <v>1</v>
      </c>
      <c r="F795" s="31">
        <v>1</v>
      </c>
      <c r="G795" s="31"/>
      <c r="H795" s="31"/>
      <c r="I795" s="67"/>
      <c r="J795" s="67">
        <v>1</v>
      </c>
      <c r="K795" s="67"/>
      <c r="L795" s="67">
        <v>1</v>
      </c>
      <c r="M795" s="67"/>
      <c r="N795" s="67"/>
      <c r="O795" s="67"/>
      <c r="P795" s="89">
        <v>20607</v>
      </c>
      <c r="Q795" s="89">
        <v>20971</v>
      </c>
      <c r="R795" s="31">
        <f t="shared" si="22"/>
        <v>1</v>
      </c>
      <c r="S795" s="31"/>
      <c r="T795" s="181"/>
    </row>
    <row r="796" spans="1:21" s="180" customFormat="1" ht="21">
      <c r="A796" s="31">
        <v>766</v>
      </c>
      <c r="B796" s="95" t="s">
        <v>630</v>
      </c>
      <c r="C796" s="30" t="s">
        <v>913</v>
      </c>
      <c r="D796" s="31"/>
      <c r="E796" s="31">
        <v>1</v>
      </c>
      <c r="F796" s="31">
        <v>1</v>
      </c>
      <c r="G796" s="31"/>
      <c r="H796" s="31"/>
      <c r="I796" s="67"/>
      <c r="J796" s="67">
        <v>1</v>
      </c>
      <c r="K796" s="67"/>
      <c r="L796" s="67">
        <v>1</v>
      </c>
      <c r="M796" s="67"/>
      <c r="N796" s="67"/>
      <c r="O796" s="67"/>
      <c r="P796" s="89">
        <v>20607</v>
      </c>
      <c r="Q796" s="89">
        <v>20971</v>
      </c>
      <c r="R796" s="31">
        <f t="shared" si="22"/>
        <v>1</v>
      </c>
      <c r="S796" s="31"/>
      <c r="T796" s="181"/>
      <c r="U796" s="183" t="s">
        <v>911</v>
      </c>
    </row>
    <row r="797" spans="1:21" s="180" customFormat="1" ht="21">
      <c r="A797" s="31">
        <v>767</v>
      </c>
      <c r="B797" s="95" t="s">
        <v>630</v>
      </c>
      <c r="C797" s="30" t="s">
        <v>1081</v>
      </c>
      <c r="D797" s="31"/>
      <c r="E797" s="31">
        <v>1</v>
      </c>
      <c r="F797" s="31">
        <v>1</v>
      </c>
      <c r="G797" s="31"/>
      <c r="H797" s="31"/>
      <c r="I797" s="67"/>
      <c r="J797" s="67">
        <v>1</v>
      </c>
      <c r="K797" s="67"/>
      <c r="L797" s="67">
        <v>1</v>
      </c>
      <c r="M797" s="67"/>
      <c r="N797" s="67"/>
      <c r="O797" s="67"/>
      <c r="P797" s="89">
        <v>20607</v>
      </c>
      <c r="Q797" s="89">
        <v>20971</v>
      </c>
      <c r="R797" s="31">
        <f aca="true" t="shared" si="24" ref="R797:R850">SUM(I797:N797)/2</f>
        <v>1</v>
      </c>
      <c r="S797" s="31"/>
      <c r="T797" s="181"/>
      <c r="U797" s="183" t="s">
        <v>911</v>
      </c>
    </row>
    <row r="798" spans="1:21" s="180" customFormat="1" ht="21">
      <c r="A798" s="31">
        <v>768</v>
      </c>
      <c r="B798" s="95" t="s">
        <v>630</v>
      </c>
      <c r="C798" s="30" t="s">
        <v>1082</v>
      </c>
      <c r="D798" s="31"/>
      <c r="E798" s="31">
        <v>1</v>
      </c>
      <c r="F798" s="31">
        <v>1</v>
      </c>
      <c r="G798" s="31"/>
      <c r="H798" s="31"/>
      <c r="I798" s="67"/>
      <c r="J798" s="67">
        <v>1</v>
      </c>
      <c r="K798" s="67"/>
      <c r="L798" s="67">
        <v>1</v>
      </c>
      <c r="M798" s="67"/>
      <c r="N798" s="67"/>
      <c r="O798" s="67"/>
      <c r="P798" s="89">
        <v>20607</v>
      </c>
      <c r="Q798" s="89">
        <v>20971</v>
      </c>
      <c r="R798" s="31">
        <f t="shared" si="24"/>
        <v>1</v>
      </c>
      <c r="S798" s="31"/>
      <c r="T798" s="181"/>
      <c r="U798" s="183" t="s">
        <v>911</v>
      </c>
    </row>
    <row r="799" spans="1:21" s="180" customFormat="1" ht="21">
      <c r="A799" s="31">
        <v>769</v>
      </c>
      <c r="B799" s="95" t="s">
        <v>630</v>
      </c>
      <c r="C799" s="30" t="s">
        <v>915</v>
      </c>
      <c r="D799" s="31"/>
      <c r="E799" s="31">
        <v>1</v>
      </c>
      <c r="F799" s="31">
        <v>1</v>
      </c>
      <c r="G799" s="31"/>
      <c r="H799" s="31"/>
      <c r="I799" s="67"/>
      <c r="J799" s="67">
        <v>1</v>
      </c>
      <c r="K799" s="67"/>
      <c r="L799" s="67">
        <v>1</v>
      </c>
      <c r="M799" s="67"/>
      <c r="N799" s="67"/>
      <c r="O799" s="67"/>
      <c r="P799" s="89">
        <v>20607</v>
      </c>
      <c r="Q799" s="89">
        <v>20971</v>
      </c>
      <c r="R799" s="31">
        <f t="shared" si="24"/>
        <v>1</v>
      </c>
      <c r="S799" s="31"/>
      <c r="T799" s="181"/>
      <c r="U799" s="183" t="s">
        <v>911</v>
      </c>
    </row>
    <row r="800" spans="1:21" s="180" customFormat="1" ht="21">
      <c r="A800" s="31">
        <v>770</v>
      </c>
      <c r="B800" s="95" t="s">
        <v>630</v>
      </c>
      <c r="C800" s="30" t="s">
        <v>916</v>
      </c>
      <c r="D800" s="31">
        <v>1</v>
      </c>
      <c r="E800" s="31"/>
      <c r="F800" s="31">
        <v>1</v>
      </c>
      <c r="G800" s="31"/>
      <c r="H800" s="31"/>
      <c r="I800" s="67"/>
      <c r="J800" s="67">
        <v>1</v>
      </c>
      <c r="K800" s="67"/>
      <c r="L800" s="67">
        <v>1</v>
      </c>
      <c r="M800" s="67"/>
      <c r="N800" s="67"/>
      <c r="O800" s="67"/>
      <c r="P800" s="89">
        <v>20607</v>
      </c>
      <c r="Q800" s="89">
        <v>20971</v>
      </c>
      <c r="R800" s="31">
        <f t="shared" si="24"/>
        <v>1</v>
      </c>
      <c r="S800" s="31"/>
      <c r="T800" s="181"/>
      <c r="U800" s="183" t="s">
        <v>911</v>
      </c>
    </row>
    <row r="801" spans="1:21" s="180" customFormat="1" ht="21">
      <c r="A801" s="31">
        <v>771</v>
      </c>
      <c r="B801" s="95" t="s">
        <v>630</v>
      </c>
      <c r="C801" s="30" t="s">
        <v>917</v>
      </c>
      <c r="D801" s="31">
        <v>1</v>
      </c>
      <c r="E801" s="31"/>
      <c r="F801" s="31">
        <v>1</v>
      </c>
      <c r="G801" s="31"/>
      <c r="H801" s="31"/>
      <c r="I801" s="67"/>
      <c r="J801" s="67">
        <v>1</v>
      </c>
      <c r="K801" s="67"/>
      <c r="L801" s="67">
        <v>1</v>
      </c>
      <c r="M801" s="67"/>
      <c r="N801" s="67"/>
      <c r="O801" s="67"/>
      <c r="P801" s="89">
        <v>20607</v>
      </c>
      <c r="Q801" s="89">
        <v>20971</v>
      </c>
      <c r="R801" s="31">
        <f t="shared" si="24"/>
        <v>1</v>
      </c>
      <c r="S801" s="31"/>
      <c r="T801" s="181"/>
      <c r="U801" s="183" t="s">
        <v>911</v>
      </c>
    </row>
    <row r="802" spans="1:21" s="180" customFormat="1" ht="21">
      <c r="A802" s="31">
        <v>772</v>
      </c>
      <c r="B802" s="95" t="s">
        <v>630</v>
      </c>
      <c r="C802" s="30" t="s">
        <v>918</v>
      </c>
      <c r="D802" s="31">
        <v>1</v>
      </c>
      <c r="E802" s="31"/>
      <c r="F802" s="31">
        <v>1</v>
      </c>
      <c r="G802" s="31"/>
      <c r="H802" s="31"/>
      <c r="I802" s="67"/>
      <c r="J802" s="67">
        <v>1</v>
      </c>
      <c r="K802" s="67"/>
      <c r="L802" s="67">
        <v>1</v>
      </c>
      <c r="M802" s="67"/>
      <c r="N802" s="67"/>
      <c r="O802" s="67"/>
      <c r="P802" s="89">
        <v>20607</v>
      </c>
      <c r="Q802" s="89">
        <v>20971</v>
      </c>
      <c r="R802" s="31">
        <f t="shared" si="24"/>
        <v>1</v>
      </c>
      <c r="S802" s="31"/>
      <c r="T802" s="181"/>
      <c r="U802" s="183" t="s">
        <v>911</v>
      </c>
    </row>
    <row r="803" spans="1:21" s="180" customFormat="1" ht="21">
      <c r="A803" s="31">
        <v>773</v>
      </c>
      <c r="B803" s="95" t="s">
        <v>630</v>
      </c>
      <c r="C803" s="30" t="s">
        <v>1083</v>
      </c>
      <c r="D803" s="31"/>
      <c r="E803" s="31">
        <v>1</v>
      </c>
      <c r="F803" s="31">
        <v>1</v>
      </c>
      <c r="G803" s="31"/>
      <c r="H803" s="31"/>
      <c r="I803" s="67"/>
      <c r="J803" s="67">
        <v>1</v>
      </c>
      <c r="K803" s="67"/>
      <c r="L803" s="67">
        <v>1</v>
      </c>
      <c r="M803" s="67"/>
      <c r="N803" s="67"/>
      <c r="O803" s="67"/>
      <c r="P803" s="89">
        <v>20607</v>
      </c>
      <c r="Q803" s="89">
        <v>20971</v>
      </c>
      <c r="R803" s="31">
        <f t="shared" si="24"/>
        <v>1</v>
      </c>
      <c r="S803" s="31"/>
      <c r="T803" s="181"/>
      <c r="U803" s="183" t="s">
        <v>914</v>
      </c>
    </row>
    <row r="804" spans="1:21" s="180" customFormat="1" ht="21">
      <c r="A804" s="31">
        <v>774</v>
      </c>
      <c r="B804" s="95" t="s">
        <v>630</v>
      </c>
      <c r="C804" s="30" t="s">
        <v>919</v>
      </c>
      <c r="D804" s="31"/>
      <c r="E804" s="31">
        <v>1</v>
      </c>
      <c r="F804" s="31"/>
      <c r="G804" s="31">
        <v>1</v>
      </c>
      <c r="H804" s="31"/>
      <c r="I804" s="67"/>
      <c r="J804" s="67">
        <v>1</v>
      </c>
      <c r="K804" s="67"/>
      <c r="L804" s="67">
        <v>1</v>
      </c>
      <c r="M804" s="67"/>
      <c r="N804" s="67"/>
      <c r="O804" s="67"/>
      <c r="P804" s="89">
        <v>20607</v>
      </c>
      <c r="Q804" s="89">
        <v>20971</v>
      </c>
      <c r="R804" s="31">
        <f t="shared" si="24"/>
        <v>1</v>
      </c>
      <c r="S804" s="31"/>
      <c r="T804" s="181"/>
      <c r="U804" s="183" t="s">
        <v>914</v>
      </c>
    </row>
    <row r="805" spans="1:21" s="180" customFormat="1" ht="21">
      <c r="A805" s="31">
        <v>775</v>
      </c>
      <c r="B805" s="95" t="s">
        <v>630</v>
      </c>
      <c r="C805" s="30" t="s">
        <v>921</v>
      </c>
      <c r="D805" s="31">
        <v>1</v>
      </c>
      <c r="E805" s="31"/>
      <c r="F805" s="31">
        <v>1</v>
      </c>
      <c r="G805" s="31"/>
      <c r="H805" s="31"/>
      <c r="I805" s="67"/>
      <c r="J805" s="67">
        <v>1</v>
      </c>
      <c r="K805" s="67"/>
      <c r="L805" s="67">
        <v>1</v>
      </c>
      <c r="M805" s="67"/>
      <c r="N805" s="67"/>
      <c r="O805" s="67"/>
      <c r="P805" s="89">
        <v>20607</v>
      </c>
      <c r="Q805" s="89">
        <v>20971</v>
      </c>
      <c r="R805" s="31">
        <f t="shared" si="24"/>
        <v>1</v>
      </c>
      <c r="S805" s="31"/>
      <c r="T805" s="181"/>
      <c r="U805" s="183" t="s">
        <v>914</v>
      </c>
    </row>
    <row r="806" spans="1:21" s="180" customFormat="1" ht="21">
      <c r="A806" s="31">
        <v>776</v>
      </c>
      <c r="B806" s="95" t="s">
        <v>630</v>
      </c>
      <c r="C806" s="90" t="s">
        <v>922</v>
      </c>
      <c r="D806" s="31">
        <v>1</v>
      </c>
      <c r="E806" s="31"/>
      <c r="F806" s="31">
        <v>1</v>
      </c>
      <c r="G806" s="31"/>
      <c r="H806" s="31">
        <v>1</v>
      </c>
      <c r="I806" s="67"/>
      <c r="J806" s="67">
        <v>1</v>
      </c>
      <c r="K806" s="67"/>
      <c r="L806" s="67">
        <v>1</v>
      </c>
      <c r="M806" s="67"/>
      <c r="N806" s="67"/>
      <c r="O806" s="67"/>
      <c r="P806" s="89">
        <v>20607</v>
      </c>
      <c r="Q806" s="89">
        <v>20971</v>
      </c>
      <c r="R806" s="31">
        <f t="shared" si="24"/>
        <v>1</v>
      </c>
      <c r="S806" s="31"/>
      <c r="T806" s="181"/>
      <c r="U806" s="183" t="s">
        <v>914</v>
      </c>
    </row>
    <row r="807" spans="1:21" s="180" customFormat="1" ht="21">
      <c r="A807" s="31">
        <v>777</v>
      </c>
      <c r="B807" s="95" t="s">
        <v>630</v>
      </c>
      <c r="C807" s="30" t="s">
        <v>923</v>
      </c>
      <c r="D807" s="31">
        <v>1</v>
      </c>
      <c r="E807" s="31"/>
      <c r="F807" s="31">
        <v>1</v>
      </c>
      <c r="G807" s="31"/>
      <c r="H807" s="31"/>
      <c r="I807" s="67"/>
      <c r="J807" s="67"/>
      <c r="K807" s="67">
        <v>1</v>
      </c>
      <c r="L807" s="67">
        <v>1</v>
      </c>
      <c r="M807" s="67"/>
      <c r="N807" s="67"/>
      <c r="O807" s="67"/>
      <c r="P807" s="89">
        <v>20607</v>
      </c>
      <c r="Q807" s="89">
        <v>20971</v>
      </c>
      <c r="R807" s="31">
        <f t="shared" si="24"/>
        <v>1</v>
      </c>
      <c r="S807" s="31"/>
      <c r="T807" s="181"/>
      <c r="U807" s="183" t="s">
        <v>914</v>
      </c>
    </row>
    <row r="808" spans="1:21" s="180" customFormat="1" ht="21">
      <c r="A808" s="31">
        <v>778</v>
      </c>
      <c r="B808" s="95" t="s">
        <v>630</v>
      </c>
      <c r="C808" s="30" t="s">
        <v>924</v>
      </c>
      <c r="D808" s="31">
        <v>1</v>
      </c>
      <c r="E808" s="31"/>
      <c r="F808" s="31">
        <v>1</v>
      </c>
      <c r="G808" s="31"/>
      <c r="H808" s="31"/>
      <c r="I808" s="67"/>
      <c r="J808" s="67">
        <v>1</v>
      </c>
      <c r="K808" s="67"/>
      <c r="L808" s="67">
        <v>1</v>
      </c>
      <c r="M808" s="67"/>
      <c r="N808" s="67"/>
      <c r="O808" s="67"/>
      <c r="P808" s="89">
        <v>20607</v>
      </c>
      <c r="Q808" s="89">
        <v>20971</v>
      </c>
      <c r="R808" s="31">
        <f t="shared" si="24"/>
        <v>1</v>
      </c>
      <c r="S808" s="31"/>
      <c r="T808" s="181"/>
      <c r="U808" s="183" t="s">
        <v>914</v>
      </c>
    </row>
    <row r="809" spans="1:21" s="180" customFormat="1" ht="21">
      <c r="A809" s="31">
        <v>779</v>
      </c>
      <c r="B809" s="95" t="s">
        <v>630</v>
      </c>
      <c r="C809" s="30" t="s">
        <v>925</v>
      </c>
      <c r="D809" s="31">
        <v>1</v>
      </c>
      <c r="E809" s="31"/>
      <c r="F809" s="31"/>
      <c r="G809" s="31">
        <v>1</v>
      </c>
      <c r="H809" s="31"/>
      <c r="I809" s="67"/>
      <c r="J809" s="67">
        <v>1</v>
      </c>
      <c r="K809" s="67"/>
      <c r="L809" s="67">
        <v>1</v>
      </c>
      <c r="M809" s="67"/>
      <c r="N809" s="67"/>
      <c r="O809" s="67"/>
      <c r="P809" s="89">
        <v>20607</v>
      </c>
      <c r="Q809" s="89">
        <v>20971</v>
      </c>
      <c r="R809" s="31">
        <f t="shared" si="24"/>
        <v>1</v>
      </c>
      <c r="S809" s="31"/>
      <c r="T809" s="181"/>
      <c r="U809" s="184" t="s">
        <v>920</v>
      </c>
    </row>
    <row r="810" spans="1:21" s="180" customFormat="1" ht="21">
      <c r="A810" s="31">
        <v>780</v>
      </c>
      <c r="B810" s="95" t="s">
        <v>630</v>
      </c>
      <c r="C810" s="30" t="s">
        <v>926</v>
      </c>
      <c r="D810" s="31">
        <v>1</v>
      </c>
      <c r="E810" s="31"/>
      <c r="F810" s="31">
        <v>1</v>
      </c>
      <c r="G810" s="31"/>
      <c r="H810" s="31"/>
      <c r="I810" s="67"/>
      <c r="J810" s="67">
        <v>1</v>
      </c>
      <c r="K810" s="67"/>
      <c r="L810" s="67">
        <v>1</v>
      </c>
      <c r="M810" s="67"/>
      <c r="N810" s="67"/>
      <c r="O810" s="67"/>
      <c r="P810" s="89">
        <v>20607</v>
      </c>
      <c r="Q810" s="89">
        <v>20971</v>
      </c>
      <c r="R810" s="31">
        <f t="shared" si="24"/>
        <v>1</v>
      </c>
      <c r="S810" s="31"/>
      <c r="T810" s="185"/>
      <c r="U810" s="184" t="s">
        <v>920</v>
      </c>
    </row>
    <row r="811" spans="1:21" s="180" customFormat="1" ht="21">
      <c r="A811" s="31">
        <v>781</v>
      </c>
      <c r="B811" s="95" t="s">
        <v>630</v>
      </c>
      <c r="C811" s="30" t="s">
        <v>928</v>
      </c>
      <c r="D811" s="31">
        <v>1</v>
      </c>
      <c r="E811" s="31"/>
      <c r="F811" s="31"/>
      <c r="G811" s="31">
        <v>1</v>
      </c>
      <c r="H811" s="31"/>
      <c r="I811" s="67"/>
      <c r="J811" s="67">
        <v>1</v>
      </c>
      <c r="K811" s="67"/>
      <c r="L811" s="67">
        <v>1</v>
      </c>
      <c r="M811" s="67"/>
      <c r="N811" s="67"/>
      <c r="O811" s="67"/>
      <c r="P811" s="89">
        <v>20607</v>
      </c>
      <c r="Q811" s="89">
        <v>20971</v>
      </c>
      <c r="R811" s="31">
        <f t="shared" si="24"/>
        <v>1</v>
      </c>
      <c r="S811" s="31"/>
      <c r="T811" s="185"/>
      <c r="U811" s="184" t="s">
        <v>920</v>
      </c>
    </row>
    <row r="812" spans="1:21" s="180" customFormat="1" ht="21">
      <c r="A812" s="31">
        <v>782</v>
      </c>
      <c r="B812" s="95" t="s">
        <v>630</v>
      </c>
      <c r="C812" s="30" t="s">
        <v>929</v>
      </c>
      <c r="D812" s="31">
        <v>1</v>
      </c>
      <c r="E812" s="31"/>
      <c r="F812" s="31"/>
      <c r="G812" s="31">
        <v>1</v>
      </c>
      <c r="H812" s="31"/>
      <c r="I812" s="67"/>
      <c r="J812" s="67">
        <v>0.5</v>
      </c>
      <c r="K812" s="67"/>
      <c r="L812" s="67">
        <v>0.5</v>
      </c>
      <c r="M812" s="67"/>
      <c r="N812" s="67"/>
      <c r="O812" s="67"/>
      <c r="P812" s="89">
        <v>20686</v>
      </c>
      <c r="Q812" s="89">
        <v>20971</v>
      </c>
      <c r="R812" s="31">
        <f t="shared" si="24"/>
        <v>0.5</v>
      </c>
      <c r="S812" s="31"/>
      <c r="T812" s="181" t="s">
        <v>897</v>
      </c>
      <c r="U812" s="184" t="s">
        <v>920</v>
      </c>
    </row>
    <row r="813" spans="1:21" s="180" customFormat="1" ht="21">
      <c r="A813" s="31">
        <v>783</v>
      </c>
      <c r="B813" s="95" t="s">
        <v>630</v>
      </c>
      <c r="C813" s="30" t="s">
        <v>930</v>
      </c>
      <c r="D813" s="31">
        <v>1</v>
      </c>
      <c r="E813" s="31"/>
      <c r="F813" s="31"/>
      <c r="G813" s="31">
        <v>1</v>
      </c>
      <c r="H813" s="31"/>
      <c r="I813" s="67"/>
      <c r="J813" s="67">
        <v>0.5</v>
      </c>
      <c r="K813" s="67"/>
      <c r="L813" s="67">
        <v>0.5</v>
      </c>
      <c r="M813" s="67"/>
      <c r="N813" s="67"/>
      <c r="O813" s="67"/>
      <c r="P813" s="89">
        <v>20714</v>
      </c>
      <c r="Q813" s="89">
        <v>20971</v>
      </c>
      <c r="R813" s="31">
        <f t="shared" si="24"/>
        <v>0.5</v>
      </c>
      <c r="S813" s="31"/>
      <c r="T813" s="181" t="s">
        <v>897</v>
      </c>
      <c r="U813" s="184" t="s">
        <v>920</v>
      </c>
    </row>
    <row r="814" spans="1:21" s="180" customFormat="1" ht="21">
      <c r="A814" s="31">
        <v>784</v>
      </c>
      <c r="B814" s="95" t="s">
        <v>630</v>
      </c>
      <c r="C814" s="30" t="s">
        <v>931</v>
      </c>
      <c r="D814" s="31">
        <v>1</v>
      </c>
      <c r="E814" s="31"/>
      <c r="F814" s="31"/>
      <c r="G814" s="31">
        <v>1</v>
      </c>
      <c r="H814" s="31"/>
      <c r="I814" s="67"/>
      <c r="J814" s="67">
        <v>0</v>
      </c>
      <c r="K814" s="67"/>
      <c r="L814" s="67">
        <v>0</v>
      </c>
      <c r="M814" s="67"/>
      <c r="N814" s="67"/>
      <c r="O814" s="67"/>
      <c r="P814" s="89">
        <v>20607</v>
      </c>
      <c r="Q814" s="89">
        <v>20637</v>
      </c>
      <c r="R814" s="31">
        <f t="shared" si="24"/>
        <v>0</v>
      </c>
      <c r="S814" s="31"/>
      <c r="T814" s="181" t="s">
        <v>900</v>
      </c>
      <c r="U814" s="184" t="s">
        <v>920</v>
      </c>
    </row>
    <row r="815" spans="1:21" s="180" customFormat="1" ht="21">
      <c r="A815" s="31">
        <v>785</v>
      </c>
      <c r="B815" s="31" t="s">
        <v>287</v>
      </c>
      <c r="C815" s="30" t="s">
        <v>932</v>
      </c>
      <c r="D815" s="31"/>
      <c r="E815" s="31">
        <v>1</v>
      </c>
      <c r="F815" s="31">
        <v>1</v>
      </c>
      <c r="G815" s="31"/>
      <c r="H815" s="31">
        <v>1</v>
      </c>
      <c r="I815" s="67"/>
      <c r="J815" s="67">
        <v>1</v>
      </c>
      <c r="K815" s="67"/>
      <c r="L815" s="67">
        <v>1</v>
      </c>
      <c r="M815" s="67"/>
      <c r="N815" s="67"/>
      <c r="O815" s="67"/>
      <c r="P815" s="89">
        <v>20607</v>
      </c>
      <c r="Q815" s="89">
        <v>20971</v>
      </c>
      <c r="R815" s="31">
        <f t="shared" si="24"/>
        <v>1</v>
      </c>
      <c r="S815" s="31"/>
      <c r="T815" s="181"/>
      <c r="U815" s="184" t="s">
        <v>927</v>
      </c>
    </row>
    <row r="816" spans="1:21" s="180" customFormat="1" ht="21">
      <c r="A816" s="31">
        <v>786</v>
      </c>
      <c r="B816" s="31" t="s">
        <v>287</v>
      </c>
      <c r="C816" s="30" t="s">
        <v>1096</v>
      </c>
      <c r="D816" s="31"/>
      <c r="E816" s="31">
        <v>1</v>
      </c>
      <c r="F816" s="31">
        <v>1</v>
      </c>
      <c r="G816" s="31"/>
      <c r="H816" s="31"/>
      <c r="I816" s="67">
        <v>1</v>
      </c>
      <c r="J816" s="67"/>
      <c r="K816" s="67"/>
      <c r="L816" s="67">
        <v>1</v>
      </c>
      <c r="M816" s="67"/>
      <c r="N816" s="67"/>
      <c r="O816" s="67"/>
      <c r="P816" s="89">
        <v>20607</v>
      </c>
      <c r="Q816" s="89">
        <v>20971</v>
      </c>
      <c r="R816" s="31">
        <f t="shared" si="24"/>
        <v>1</v>
      </c>
      <c r="S816" s="31"/>
      <c r="T816" s="181"/>
      <c r="U816" s="184" t="s">
        <v>927</v>
      </c>
    </row>
    <row r="817" spans="1:21" s="180" customFormat="1" ht="21">
      <c r="A817" s="31">
        <v>787</v>
      </c>
      <c r="B817" s="31" t="s">
        <v>287</v>
      </c>
      <c r="C817" s="30" t="s">
        <v>933</v>
      </c>
      <c r="D817" s="31">
        <v>1</v>
      </c>
      <c r="E817" s="31"/>
      <c r="F817" s="31">
        <v>1</v>
      </c>
      <c r="G817" s="31"/>
      <c r="H817" s="31"/>
      <c r="I817" s="67"/>
      <c r="J817" s="67">
        <v>1</v>
      </c>
      <c r="K817" s="67"/>
      <c r="L817" s="67">
        <v>1</v>
      </c>
      <c r="M817" s="67"/>
      <c r="N817" s="67"/>
      <c r="O817" s="67"/>
      <c r="P817" s="89">
        <v>20607</v>
      </c>
      <c r="Q817" s="89">
        <v>20971</v>
      </c>
      <c r="R817" s="31">
        <f t="shared" si="24"/>
        <v>1</v>
      </c>
      <c r="S817" s="31"/>
      <c r="T817" s="181"/>
      <c r="U817" s="184" t="s">
        <v>927</v>
      </c>
    </row>
    <row r="818" spans="1:21" s="180" customFormat="1" ht="21">
      <c r="A818" s="31">
        <v>788</v>
      </c>
      <c r="B818" s="31" t="s">
        <v>287</v>
      </c>
      <c r="C818" s="30" t="s">
        <v>934</v>
      </c>
      <c r="D818" s="31"/>
      <c r="E818" s="31">
        <v>1</v>
      </c>
      <c r="F818" s="31">
        <v>1</v>
      </c>
      <c r="G818" s="31"/>
      <c r="H818" s="31"/>
      <c r="I818" s="67">
        <v>1</v>
      </c>
      <c r="J818" s="67"/>
      <c r="K818" s="67"/>
      <c r="L818" s="67">
        <v>1</v>
      </c>
      <c r="M818" s="67"/>
      <c r="N818" s="67"/>
      <c r="O818" s="67"/>
      <c r="P818" s="89">
        <v>20607</v>
      </c>
      <c r="Q818" s="89">
        <v>20971</v>
      </c>
      <c r="R818" s="31">
        <f t="shared" si="24"/>
        <v>1</v>
      </c>
      <c r="S818" s="31"/>
      <c r="T818" s="181"/>
      <c r="U818" s="184" t="s">
        <v>927</v>
      </c>
    </row>
    <row r="819" spans="1:20" s="180" customFormat="1" ht="21">
      <c r="A819" s="31">
        <v>789</v>
      </c>
      <c r="B819" s="31" t="s">
        <v>287</v>
      </c>
      <c r="C819" s="30" t="s">
        <v>935</v>
      </c>
      <c r="D819" s="31">
        <v>1</v>
      </c>
      <c r="E819" s="31"/>
      <c r="F819" s="31">
        <v>1</v>
      </c>
      <c r="G819" s="31"/>
      <c r="H819" s="31"/>
      <c r="I819" s="67"/>
      <c r="J819" s="67">
        <v>1</v>
      </c>
      <c r="K819" s="67"/>
      <c r="L819" s="67">
        <v>1</v>
      </c>
      <c r="M819" s="67"/>
      <c r="N819" s="67"/>
      <c r="O819" s="67"/>
      <c r="P819" s="89">
        <v>20607</v>
      </c>
      <c r="Q819" s="89">
        <v>20971</v>
      </c>
      <c r="R819" s="31">
        <f t="shared" si="24"/>
        <v>1</v>
      </c>
      <c r="S819" s="31"/>
      <c r="T819" s="181"/>
    </row>
    <row r="820" spans="1:20" s="180" customFormat="1" ht="21">
      <c r="A820" s="31">
        <v>790</v>
      </c>
      <c r="B820" s="31" t="s">
        <v>287</v>
      </c>
      <c r="C820" s="30" t="s">
        <v>936</v>
      </c>
      <c r="D820" s="31"/>
      <c r="E820" s="31">
        <v>1</v>
      </c>
      <c r="F820" s="31">
        <v>1</v>
      </c>
      <c r="G820" s="31"/>
      <c r="H820" s="31"/>
      <c r="I820" s="67"/>
      <c r="J820" s="67">
        <v>1</v>
      </c>
      <c r="K820" s="67"/>
      <c r="L820" s="67">
        <v>1</v>
      </c>
      <c r="M820" s="67"/>
      <c r="N820" s="67"/>
      <c r="O820" s="67"/>
      <c r="P820" s="89">
        <v>20607</v>
      </c>
      <c r="Q820" s="89">
        <v>20971</v>
      </c>
      <c r="R820" s="31">
        <f t="shared" si="24"/>
        <v>1</v>
      </c>
      <c r="S820" s="31">
        <v>1</v>
      </c>
      <c r="T820" s="181"/>
    </row>
    <row r="821" spans="1:20" s="180" customFormat="1" ht="21">
      <c r="A821" s="31">
        <v>791</v>
      </c>
      <c r="B821" s="31" t="s">
        <v>287</v>
      </c>
      <c r="C821" s="30" t="s">
        <v>937</v>
      </c>
      <c r="D821" s="31">
        <v>1</v>
      </c>
      <c r="E821" s="31"/>
      <c r="F821" s="31">
        <v>1</v>
      </c>
      <c r="G821" s="31"/>
      <c r="H821" s="31">
        <v>1</v>
      </c>
      <c r="I821" s="67"/>
      <c r="J821" s="67">
        <v>1</v>
      </c>
      <c r="K821" s="67"/>
      <c r="L821" s="67">
        <v>1</v>
      </c>
      <c r="M821" s="67"/>
      <c r="N821" s="67"/>
      <c r="O821" s="67"/>
      <c r="P821" s="89">
        <v>20607</v>
      </c>
      <c r="Q821" s="89">
        <v>20971</v>
      </c>
      <c r="R821" s="31">
        <f t="shared" si="24"/>
        <v>1</v>
      </c>
      <c r="S821" s="31">
        <v>1</v>
      </c>
      <c r="T821" s="181"/>
    </row>
    <row r="822" spans="1:20" s="180" customFormat="1" ht="21">
      <c r="A822" s="31">
        <v>792</v>
      </c>
      <c r="B822" s="31" t="s">
        <v>287</v>
      </c>
      <c r="C822" s="30" t="s">
        <v>938</v>
      </c>
      <c r="D822" s="31">
        <v>1</v>
      </c>
      <c r="E822" s="31"/>
      <c r="F822" s="31">
        <v>1</v>
      </c>
      <c r="G822" s="31"/>
      <c r="H822" s="31"/>
      <c r="I822" s="67"/>
      <c r="J822" s="67">
        <v>1</v>
      </c>
      <c r="K822" s="67"/>
      <c r="L822" s="67">
        <v>1</v>
      </c>
      <c r="M822" s="67"/>
      <c r="N822" s="67"/>
      <c r="O822" s="67"/>
      <c r="P822" s="89">
        <v>20515</v>
      </c>
      <c r="Q822" s="89">
        <v>20971</v>
      </c>
      <c r="R822" s="31">
        <f t="shared" si="24"/>
        <v>1</v>
      </c>
      <c r="S822" s="31">
        <v>1</v>
      </c>
      <c r="T822" s="181"/>
    </row>
    <row r="823" spans="1:20" s="180" customFormat="1" ht="21">
      <c r="A823" s="31">
        <v>793</v>
      </c>
      <c r="B823" s="31" t="s">
        <v>287</v>
      </c>
      <c r="C823" s="30" t="s">
        <v>939</v>
      </c>
      <c r="D823" s="31"/>
      <c r="E823" s="31">
        <v>1</v>
      </c>
      <c r="F823" s="31">
        <v>1</v>
      </c>
      <c r="G823" s="31"/>
      <c r="H823" s="31"/>
      <c r="I823" s="67"/>
      <c r="J823" s="67">
        <v>1</v>
      </c>
      <c r="K823" s="67"/>
      <c r="L823" s="67">
        <v>1</v>
      </c>
      <c r="M823" s="67"/>
      <c r="N823" s="67"/>
      <c r="O823" s="67"/>
      <c r="P823" s="89">
        <v>20607</v>
      </c>
      <c r="Q823" s="89">
        <v>20971</v>
      </c>
      <c r="R823" s="31">
        <f t="shared" si="24"/>
        <v>1</v>
      </c>
      <c r="S823" s="31">
        <v>1</v>
      </c>
      <c r="T823" s="181"/>
    </row>
    <row r="824" spans="1:20" s="180" customFormat="1" ht="22.5" customHeight="1">
      <c r="A824" s="31">
        <v>794</v>
      </c>
      <c r="B824" s="31" t="s">
        <v>287</v>
      </c>
      <c r="C824" s="30" t="s">
        <v>940</v>
      </c>
      <c r="D824" s="31">
        <v>1</v>
      </c>
      <c r="E824" s="31"/>
      <c r="F824" s="31">
        <v>1</v>
      </c>
      <c r="G824" s="31"/>
      <c r="H824" s="31"/>
      <c r="I824" s="67"/>
      <c r="J824" s="67">
        <v>1</v>
      </c>
      <c r="K824" s="67"/>
      <c r="L824" s="67">
        <v>1</v>
      </c>
      <c r="M824" s="67"/>
      <c r="N824" s="67"/>
      <c r="O824" s="67"/>
      <c r="P824" s="89">
        <v>20607</v>
      </c>
      <c r="Q824" s="89">
        <v>20971</v>
      </c>
      <c r="R824" s="31">
        <f t="shared" si="24"/>
        <v>1</v>
      </c>
      <c r="S824" s="31">
        <v>1</v>
      </c>
      <c r="T824" s="181"/>
    </row>
    <row r="825" spans="1:20" s="180" customFormat="1" ht="21">
      <c r="A825" s="31">
        <v>795</v>
      </c>
      <c r="B825" s="31" t="s">
        <v>287</v>
      </c>
      <c r="C825" s="139" t="s">
        <v>941</v>
      </c>
      <c r="D825" s="56">
        <v>1</v>
      </c>
      <c r="E825" s="56"/>
      <c r="F825" s="56"/>
      <c r="G825" s="56">
        <v>1</v>
      </c>
      <c r="H825" s="56"/>
      <c r="I825" s="146"/>
      <c r="J825" s="146">
        <v>0</v>
      </c>
      <c r="K825" s="146"/>
      <c r="L825" s="146">
        <v>0</v>
      </c>
      <c r="M825" s="146"/>
      <c r="N825" s="146"/>
      <c r="O825" s="146"/>
      <c r="P825" s="89">
        <v>20607</v>
      </c>
      <c r="Q825" s="89">
        <v>20668</v>
      </c>
      <c r="R825" s="31">
        <f t="shared" si="24"/>
        <v>0</v>
      </c>
      <c r="S825" s="56">
        <v>0</v>
      </c>
      <c r="T825" s="181" t="s">
        <v>900</v>
      </c>
    </row>
    <row r="826" spans="1:20" s="180" customFormat="1" ht="21">
      <c r="A826" s="728" t="s">
        <v>1042</v>
      </c>
      <c r="B826" s="729"/>
      <c r="C826" s="730"/>
      <c r="D826" s="210">
        <f aca="true" t="shared" si="25" ref="D826:O826">SUM(D774:D825)</f>
        <v>36</v>
      </c>
      <c r="E826" s="210">
        <f t="shared" si="25"/>
        <v>16</v>
      </c>
      <c r="F826" s="210">
        <f t="shared" si="25"/>
        <v>44</v>
      </c>
      <c r="G826" s="210">
        <f t="shared" si="25"/>
        <v>7</v>
      </c>
      <c r="H826" s="210">
        <f t="shared" si="25"/>
        <v>4</v>
      </c>
      <c r="I826" s="210">
        <f t="shared" si="25"/>
        <v>3</v>
      </c>
      <c r="J826" s="210">
        <f t="shared" si="25"/>
        <v>36.5</v>
      </c>
      <c r="K826" s="210">
        <f t="shared" si="25"/>
        <v>6</v>
      </c>
      <c r="L826" s="210">
        <f t="shared" si="25"/>
        <v>43.5</v>
      </c>
      <c r="M826" s="210">
        <f t="shared" si="25"/>
        <v>2</v>
      </c>
      <c r="N826" s="210">
        <f t="shared" si="25"/>
        <v>0</v>
      </c>
      <c r="O826" s="210">
        <f t="shared" si="25"/>
        <v>0</v>
      </c>
      <c r="P826" s="210"/>
      <c r="Q826" s="210"/>
      <c r="R826" s="210">
        <f>SUM(R774:R825)</f>
        <v>45.5</v>
      </c>
      <c r="S826" s="210"/>
      <c r="T826" s="181"/>
    </row>
    <row r="827" spans="1:20" s="180" customFormat="1" ht="21">
      <c r="A827" s="747" t="s">
        <v>61</v>
      </c>
      <c r="B827" s="748"/>
      <c r="C827" s="748"/>
      <c r="D827" s="748"/>
      <c r="E827" s="748"/>
      <c r="F827" s="748"/>
      <c r="G827" s="748"/>
      <c r="H827" s="748"/>
      <c r="I827" s="748"/>
      <c r="J827" s="748"/>
      <c r="K827" s="748"/>
      <c r="L827" s="748"/>
      <c r="M827" s="748"/>
      <c r="N827" s="748"/>
      <c r="O827" s="748"/>
      <c r="P827" s="748"/>
      <c r="Q827" s="748"/>
      <c r="R827" s="748"/>
      <c r="S827" s="749"/>
      <c r="T827" s="181"/>
    </row>
    <row r="828" spans="1:20" s="180" customFormat="1" ht="21">
      <c r="A828" s="31">
        <v>796</v>
      </c>
      <c r="B828" s="206" t="s">
        <v>1051</v>
      </c>
      <c r="C828" s="30" t="s">
        <v>1052</v>
      </c>
      <c r="D828" s="56">
        <v>1</v>
      </c>
      <c r="E828" s="131"/>
      <c r="F828" s="31">
        <v>1</v>
      </c>
      <c r="G828" s="35"/>
      <c r="H828" s="36"/>
      <c r="I828" s="199"/>
      <c r="J828" s="199">
        <v>1</v>
      </c>
      <c r="K828" s="199"/>
      <c r="L828" s="199"/>
      <c r="M828" s="199">
        <v>1</v>
      </c>
      <c r="N828" s="199"/>
      <c r="O828" s="199"/>
      <c r="P828" s="132">
        <v>20607</v>
      </c>
      <c r="Q828" s="133">
        <v>20971</v>
      </c>
      <c r="R828" s="31">
        <f t="shared" si="24"/>
        <v>1</v>
      </c>
      <c r="S828" s="35"/>
      <c r="T828" s="179"/>
    </row>
    <row r="829" spans="1:20" s="180" customFormat="1" ht="21">
      <c r="A829" s="31">
        <v>797</v>
      </c>
      <c r="B829" s="206" t="s">
        <v>1051</v>
      </c>
      <c r="C829" s="30" t="s">
        <v>1053</v>
      </c>
      <c r="D829" s="56">
        <v>1</v>
      </c>
      <c r="E829" s="131"/>
      <c r="F829" s="31">
        <v>1</v>
      </c>
      <c r="G829" s="35"/>
      <c r="H829" s="36"/>
      <c r="I829" s="199"/>
      <c r="J829" s="199"/>
      <c r="K829" s="199">
        <v>1</v>
      </c>
      <c r="L829" s="199">
        <v>1</v>
      </c>
      <c r="M829" s="199"/>
      <c r="N829" s="199"/>
      <c r="O829" s="199"/>
      <c r="P829" s="132">
        <v>20607</v>
      </c>
      <c r="Q829" s="133">
        <v>20971</v>
      </c>
      <c r="R829" s="31">
        <f t="shared" si="24"/>
        <v>1</v>
      </c>
      <c r="S829" s="35"/>
      <c r="T829" s="179"/>
    </row>
    <row r="830" spans="1:20" s="186" customFormat="1" ht="21">
      <c r="A830" s="56">
        <v>798</v>
      </c>
      <c r="B830" s="207" t="s">
        <v>1051</v>
      </c>
      <c r="C830" s="139" t="s">
        <v>1189</v>
      </c>
      <c r="D830" s="56">
        <v>1</v>
      </c>
      <c r="E830" s="174"/>
      <c r="F830" s="56">
        <v>1</v>
      </c>
      <c r="G830" s="175"/>
      <c r="H830" s="842"/>
      <c r="I830" s="200"/>
      <c r="J830" s="200">
        <v>1</v>
      </c>
      <c r="K830" s="200"/>
      <c r="L830" s="200">
        <v>1</v>
      </c>
      <c r="M830" s="200"/>
      <c r="N830" s="200"/>
      <c r="O830" s="200"/>
      <c r="P830" s="172">
        <v>20607</v>
      </c>
      <c r="Q830" s="173">
        <v>20971</v>
      </c>
      <c r="R830" s="56">
        <f t="shared" si="24"/>
        <v>1</v>
      </c>
      <c r="S830" s="175"/>
      <c r="T830" s="843"/>
    </row>
    <row r="831" spans="1:20" s="180" customFormat="1" ht="21">
      <c r="A831" s="31">
        <v>799</v>
      </c>
      <c r="B831" s="206" t="s">
        <v>1051</v>
      </c>
      <c r="C831" s="30" t="s">
        <v>1055</v>
      </c>
      <c r="D831" s="56">
        <v>1</v>
      </c>
      <c r="E831" s="131"/>
      <c r="F831" s="31">
        <v>1</v>
      </c>
      <c r="G831" s="35"/>
      <c r="H831" s="36"/>
      <c r="I831" s="199"/>
      <c r="J831" s="199">
        <v>1</v>
      </c>
      <c r="K831" s="199"/>
      <c r="L831" s="199"/>
      <c r="M831" s="199">
        <v>1</v>
      </c>
      <c r="N831" s="199"/>
      <c r="O831" s="199"/>
      <c r="P831" s="132">
        <v>20607</v>
      </c>
      <c r="Q831" s="133">
        <v>20971</v>
      </c>
      <c r="R831" s="31">
        <f t="shared" si="24"/>
        <v>1</v>
      </c>
      <c r="S831" s="35"/>
      <c r="T831" s="179"/>
    </row>
    <row r="832" spans="1:20" s="180" customFormat="1" ht="21">
      <c r="A832" s="31">
        <v>800</v>
      </c>
      <c r="B832" s="206" t="s">
        <v>1051</v>
      </c>
      <c r="C832" s="30" t="s">
        <v>1056</v>
      </c>
      <c r="D832" s="56">
        <v>1</v>
      </c>
      <c r="E832" s="131"/>
      <c r="F832" s="31">
        <v>1</v>
      </c>
      <c r="G832" s="35"/>
      <c r="H832" s="36"/>
      <c r="I832" s="199"/>
      <c r="J832" s="199">
        <v>1</v>
      </c>
      <c r="K832" s="199"/>
      <c r="L832" s="199">
        <v>1</v>
      </c>
      <c r="M832" s="199"/>
      <c r="N832" s="199"/>
      <c r="O832" s="199"/>
      <c r="P832" s="132">
        <v>20607</v>
      </c>
      <c r="Q832" s="133">
        <v>20971</v>
      </c>
      <c r="R832" s="31">
        <f t="shared" si="24"/>
        <v>1</v>
      </c>
      <c r="S832" s="35"/>
      <c r="T832" s="179"/>
    </row>
    <row r="833" spans="1:20" s="180" customFormat="1" ht="21">
      <c r="A833" s="31">
        <v>801</v>
      </c>
      <c r="B833" s="206" t="s">
        <v>1051</v>
      </c>
      <c r="C833" s="30" t="s">
        <v>1057</v>
      </c>
      <c r="D833" s="56">
        <v>1</v>
      </c>
      <c r="E833" s="131"/>
      <c r="F833" s="31">
        <v>1</v>
      </c>
      <c r="G833" s="35"/>
      <c r="H833" s="36"/>
      <c r="I833" s="199"/>
      <c r="J833" s="199"/>
      <c r="K833" s="199">
        <v>1</v>
      </c>
      <c r="L833" s="199">
        <v>1</v>
      </c>
      <c r="M833" s="199"/>
      <c r="N833" s="199"/>
      <c r="O833" s="199"/>
      <c r="P833" s="132">
        <v>20607</v>
      </c>
      <c r="Q833" s="133">
        <v>20971</v>
      </c>
      <c r="R833" s="31">
        <f t="shared" si="24"/>
        <v>1</v>
      </c>
      <c r="S833" s="35"/>
      <c r="T833" s="179"/>
    </row>
    <row r="834" spans="1:20" s="186" customFormat="1" ht="21">
      <c r="A834" s="56">
        <v>802</v>
      </c>
      <c r="B834" s="207" t="s">
        <v>1051</v>
      </c>
      <c r="C834" s="139" t="s">
        <v>1190</v>
      </c>
      <c r="D834" s="56">
        <v>1</v>
      </c>
      <c r="E834" s="174"/>
      <c r="F834" s="56">
        <v>1</v>
      </c>
      <c r="G834" s="175"/>
      <c r="H834" s="844"/>
      <c r="I834" s="200"/>
      <c r="J834" s="200"/>
      <c r="K834" s="200">
        <v>1</v>
      </c>
      <c r="L834" s="200"/>
      <c r="M834" s="200">
        <v>1</v>
      </c>
      <c r="N834" s="200"/>
      <c r="O834" s="200"/>
      <c r="P834" s="172">
        <v>20607</v>
      </c>
      <c r="Q834" s="173">
        <v>20971</v>
      </c>
      <c r="R834" s="56">
        <f t="shared" si="24"/>
        <v>1</v>
      </c>
      <c r="S834" s="175"/>
      <c r="T834" s="843"/>
    </row>
    <row r="835" spans="1:20" s="137" customFormat="1" ht="21">
      <c r="A835" s="31">
        <v>803</v>
      </c>
      <c r="B835" s="207" t="s">
        <v>1051</v>
      </c>
      <c r="C835" s="139" t="s">
        <v>1059</v>
      </c>
      <c r="D835" s="56">
        <v>1</v>
      </c>
      <c r="E835" s="174"/>
      <c r="F835" s="56">
        <v>1</v>
      </c>
      <c r="G835" s="175"/>
      <c r="H835" s="56">
        <v>1</v>
      </c>
      <c r="I835" s="200"/>
      <c r="J835" s="200">
        <v>1</v>
      </c>
      <c r="K835" s="200"/>
      <c r="L835" s="200">
        <v>1</v>
      </c>
      <c r="M835" s="200"/>
      <c r="N835" s="200"/>
      <c r="O835" s="200"/>
      <c r="P835" s="172">
        <v>20607</v>
      </c>
      <c r="Q835" s="173">
        <v>20971</v>
      </c>
      <c r="R835" s="31">
        <f t="shared" si="24"/>
        <v>1</v>
      </c>
      <c r="S835" s="175" t="s">
        <v>2</v>
      </c>
      <c r="T835" s="152"/>
    </row>
    <row r="836" spans="1:20" ht="21">
      <c r="A836" s="31">
        <v>804</v>
      </c>
      <c r="B836" s="206" t="s">
        <v>1051</v>
      </c>
      <c r="C836" s="30" t="s">
        <v>1060</v>
      </c>
      <c r="D836" s="56">
        <v>1</v>
      </c>
      <c r="E836" s="131"/>
      <c r="F836" s="31">
        <v>1</v>
      </c>
      <c r="G836" s="35"/>
      <c r="H836" s="134"/>
      <c r="I836" s="199"/>
      <c r="J836" s="199"/>
      <c r="K836" s="199">
        <v>1</v>
      </c>
      <c r="L836" s="199">
        <v>1</v>
      </c>
      <c r="M836" s="199"/>
      <c r="N836" s="199"/>
      <c r="O836" s="199"/>
      <c r="P836" s="132">
        <v>20607</v>
      </c>
      <c r="Q836" s="133">
        <v>20971</v>
      </c>
      <c r="R836" s="31">
        <f t="shared" si="24"/>
        <v>1</v>
      </c>
      <c r="S836" s="35"/>
      <c r="T836" s="60"/>
    </row>
    <row r="837" spans="1:20" ht="21">
      <c r="A837" s="31">
        <v>805</v>
      </c>
      <c r="B837" s="208" t="s">
        <v>1061</v>
      </c>
      <c r="C837" s="66" t="s">
        <v>1062</v>
      </c>
      <c r="D837" s="56">
        <v>1</v>
      </c>
      <c r="E837" s="131"/>
      <c r="F837" s="31">
        <v>1</v>
      </c>
      <c r="G837" s="35"/>
      <c r="H837" s="135"/>
      <c r="I837" s="199"/>
      <c r="J837" s="199">
        <v>1</v>
      </c>
      <c r="K837" s="199"/>
      <c r="L837" s="199"/>
      <c r="M837" s="199">
        <v>1</v>
      </c>
      <c r="N837" s="199"/>
      <c r="O837" s="201"/>
      <c r="P837" s="132">
        <v>20607</v>
      </c>
      <c r="Q837" s="133">
        <v>20971</v>
      </c>
      <c r="R837" s="31">
        <f t="shared" si="24"/>
        <v>1</v>
      </c>
      <c r="S837" s="35"/>
      <c r="T837" s="60"/>
    </row>
    <row r="838" spans="1:20" ht="21">
      <c r="A838" s="31">
        <v>806</v>
      </c>
      <c r="B838" s="208" t="s">
        <v>1061</v>
      </c>
      <c r="C838" s="66" t="s">
        <v>1063</v>
      </c>
      <c r="D838" s="56">
        <v>1</v>
      </c>
      <c r="E838" s="131"/>
      <c r="F838" s="31">
        <v>1</v>
      </c>
      <c r="G838" s="35"/>
      <c r="H838" s="135"/>
      <c r="I838" s="199"/>
      <c r="J838" s="199">
        <v>1</v>
      </c>
      <c r="K838" s="199"/>
      <c r="L838" s="199"/>
      <c r="M838" s="199">
        <v>1</v>
      </c>
      <c r="N838" s="199"/>
      <c r="O838" s="201"/>
      <c r="P838" s="132">
        <v>20607</v>
      </c>
      <c r="Q838" s="133">
        <v>20971</v>
      </c>
      <c r="R838" s="31">
        <f t="shared" si="24"/>
        <v>1</v>
      </c>
      <c r="S838" s="35"/>
      <c r="T838" s="60"/>
    </row>
    <row r="839" spans="1:20" ht="21">
      <c r="A839" s="31">
        <v>807</v>
      </c>
      <c r="B839" s="208" t="s">
        <v>1061</v>
      </c>
      <c r="C839" s="66" t="s">
        <v>1064</v>
      </c>
      <c r="D839" s="56">
        <v>1</v>
      </c>
      <c r="E839" s="131"/>
      <c r="F839" s="31">
        <v>1</v>
      </c>
      <c r="G839" s="35"/>
      <c r="H839" s="135"/>
      <c r="I839" s="199"/>
      <c r="J839" s="199">
        <v>1</v>
      </c>
      <c r="K839" s="199"/>
      <c r="L839" s="199">
        <v>1</v>
      </c>
      <c r="M839" s="199"/>
      <c r="N839" s="199"/>
      <c r="O839" s="201"/>
      <c r="P839" s="132">
        <v>20607</v>
      </c>
      <c r="Q839" s="133">
        <v>20971</v>
      </c>
      <c r="R839" s="31">
        <f t="shared" si="24"/>
        <v>1</v>
      </c>
      <c r="S839" s="35"/>
      <c r="T839" s="60"/>
    </row>
    <row r="840" spans="1:20" ht="21">
      <c r="A840" s="31">
        <v>808</v>
      </c>
      <c r="B840" s="208" t="s">
        <v>1061</v>
      </c>
      <c r="C840" s="30" t="s">
        <v>1065</v>
      </c>
      <c r="D840" s="56">
        <v>1</v>
      </c>
      <c r="E840" s="136"/>
      <c r="F840" s="31">
        <v>1</v>
      </c>
      <c r="G840" s="134"/>
      <c r="H840" s="134"/>
      <c r="I840" s="199"/>
      <c r="J840" s="199"/>
      <c r="K840" s="199">
        <v>1</v>
      </c>
      <c r="L840" s="199"/>
      <c r="M840" s="199">
        <v>1</v>
      </c>
      <c r="N840" s="199"/>
      <c r="O840" s="202"/>
      <c r="P840" s="132">
        <v>20607</v>
      </c>
      <c r="Q840" s="133">
        <v>20971</v>
      </c>
      <c r="R840" s="31">
        <f t="shared" si="24"/>
        <v>1</v>
      </c>
      <c r="S840" s="35"/>
      <c r="T840" s="60"/>
    </row>
    <row r="841" spans="1:20" s="137" customFormat="1" ht="21">
      <c r="A841" s="56">
        <v>809</v>
      </c>
      <c r="B841" s="845" t="s">
        <v>1061</v>
      </c>
      <c r="C841" s="147" t="s">
        <v>1191</v>
      </c>
      <c r="D841" s="56">
        <v>1</v>
      </c>
      <c r="E841" s="846"/>
      <c r="F841" s="56">
        <v>1</v>
      </c>
      <c r="G841" s="844"/>
      <c r="H841" s="846"/>
      <c r="I841" s="200"/>
      <c r="J841" s="200"/>
      <c r="K841" s="200">
        <v>1</v>
      </c>
      <c r="L841" s="200">
        <v>1</v>
      </c>
      <c r="M841" s="200"/>
      <c r="N841" s="200"/>
      <c r="O841" s="847"/>
      <c r="P841" s="172">
        <v>20850</v>
      </c>
      <c r="Q841" s="848">
        <v>20971</v>
      </c>
      <c r="R841" s="56">
        <f t="shared" si="24"/>
        <v>1</v>
      </c>
      <c r="S841" s="175"/>
      <c r="T841" s="152"/>
    </row>
    <row r="842" spans="1:20" ht="21">
      <c r="A842" s="31">
        <v>810</v>
      </c>
      <c r="B842" s="208" t="s">
        <v>1061</v>
      </c>
      <c r="C842" s="66" t="s">
        <v>1067</v>
      </c>
      <c r="D842" s="56">
        <v>1</v>
      </c>
      <c r="E842" s="131"/>
      <c r="F842" s="31">
        <v>1</v>
      </c>
      <c r="G842" s="35"/>
      <c r="H842" s="36"/>
      <c r="I842" s="199"/>
      <c r="J842" s="199"/>
      <c r="K842" s="199">
        <v>1</v>
      </c>
      <c r="L842" s="199"/>
      <c r="M842" s="199">
        <v>1</v>
      </c>
      <c r="N842" s="199"/>
      <c r="O842" s="202"/>
      <c r="P842" s="132">
        <v>20607</v>
      </c>
      <c r="Q842" s="133">
        <v>20971</v>
      </c>
      <c r="R842" s="31">
        <f t="shared" si="24"/>
        <v>1</v>
      </c>
      <c r="S842" s="35"/>
      <c r="T842" s="60"/>
    </row>
    <row r="843" spans="1:20" ht="21">
      <c r="A843" s="31">
        <v>811</v>
      </c>
      <c r="B843" s="209" t="s">
        <v>1068</v>
      </c>
      <c r="C843" s="66" t="s">
        <v>1069</v>
      </c>
      <c r="D843" s="131"/>
      <c r="E843" s="31">
        <v>1</v>
      </c>
      <c r="F843" s="31">
        <v>1</v>
      </c>
      <c r="G843" s="35"/>
      <c r="H843" s="36"/>
      <c r="I843" s="199"/>
      <c r="J843" s="199">
        <v>1</v>
      </c>
      <c r="K843" s="199"/>
      <c r="L843" s="199"/>
      <c r="M843" s="199">
        <v>1</v>
      </c>
      <c r="N843" s="199"/>
      <c r="O843" s="202"/>
      <c r="P843" s="132">
        <v>20607</v>
      </c>
      <c r="Q843" s="133">
        <v>20971</v>
      </c>
      <c r="R843" s="31">
        <f t="shared" si="24"/>
        <v>1</v>
      </c>
      <c r="S843" s="35"/>
      <c r="T843" s="60"/>
    </row>
    <row r="844" spans="1:20" ht="21">
      <c r="A844" s="31">
        <v>812</v>
      </c>
      <c r="B844" s="209" t="s">
        <v>1068</v>
      </c>
      <c r="C844" s="66" t="s">
        <v>1070</v>
      </c>
      <c r="D844" s="131"/>
      <c r="E844" s="31">
        <v>1</v>
      </c>
      <c r="F844" s="31">
        <v>1</v>
      </c>
      <c r="G844" s="35"/>
      <c r="H844" s="135"/>
      <c r="I844" s="199"/>
      <c r="J844" s="199">
        <v>1</v>
      </c>
      <c r="K844" s="199"/>
      <c r="L844" s="199"/>
      <c r="M844" s="199">
        <v>1</v>
      </c>
      <c r="N844" s="199"/>
      <c r="O844" s="201"/>
      <c r="P844" s="132">
        <v>20607</v>
      </c>
      <c r="Q844" s="133">
        <v>20971</v>
      </c>
      <c r="R844" s="31">
        <f t="shared" si="24"/>
        <v>1</v>
      </c>
      <c r="S844" s="35"/>
      <c r="T844" s="60"/>
    </row>
    <row r="845" spans="1:20" ht="21">
      <c r="A845" s="31">
        <v>813</v>
      </c>
      <c r="B845" s="209" t="s">
        <v>1068</v>
      </c>
      <c r="C845" s="66" t="s">
        <v>1071</v>
      </c>
      <c r="D845" s="131"/>
      <c r="E845" s="31">
        <v>1</v>
      </c>
      <c r="F845" s="31">
        <v>1</v>
      </c>
      <c r="G845" s="35"/>
      <c r="H845" s="135"/>
      <c r="I845" s="199"/>
      <c r="J845" s="199">
        <v>1</v>
      </c>
      <c r="K845" s="199"/>
      <c r="L845" s="199"/>
      <c r="M845" s="199">
        <v>1</v>
      </c>
      <c r="N845" s="199"/>
      <c r="O845" s="201"/>
      <c r="P845" s="132">
        <v>20607</v>
      </c>
      <c r="Q845" s="133">
        <v>20971</v>
      </c>
      <c r="R845" s="31">
        <f t="shared" si="24"/>
        <v>1</v>
      </c>
      <c r="S845" s="35"/>
      <c r="T845" s="60"/>
    </row>
    <row r="846" spans="1:20" ht="21">
      <c r="A846" s="31">
        <v>814</v>
      </c>
      <c r="B846" s="209" t="s">
        <v>1068</v>
      </c>
      <c r="C846" s="66" t="s">
        <v>1072</v>
      </c>
      <c r="D846" s="131"/>
      <c r="E846" s="31">
        <v>1</v>
      </c>
      <c r="F846" s="31">
        <v>1</v>
      </c>
      <c r="G846" s="35"/>
      <c r="H846" s="135"/>
      <c r="I846" s="199"/>
      <c r="J846" s="199">
        <v>1</v>
      </c>
      <c r="K846" s="199"/>
      <c r="L846" s="199"/>
      <c r="M846" s="199">
        <v>1</v>
      </c>
      <c r="N846" s="199"/>
      <c r="O846" s="201"/>
      <c r="P846" s="132">
        <v>20607</v>
      </c>
      <c r="Q846" s="133">
        <v>20971</v>
      </c>
      <c r="R846" s="31">
        <f t="shared" si="24"/>
        <v>1</v>
      </c>
      <c r="S846" s="35"/>
      <c r="T846" s="60"/>
    </row>
    <row r="847" spans="1:20" ht="21">
      <c r="A847" s="31">
        <v>815</v>
      </c>
      <c r="B847" s="209" t="s">
        <v>1068</v>
      </c>
      <c r="C847" s="66" t="s">
        <v>1073</v>
      </c>
      <c r="D847" s="131"/>
      <c r="E847" s="31">
        <v>1</v>
      </c>
      <c r="F847" s="31">
        <v>1</v>
      </c>
      <c r="G847" s="35"/>
      <c r="H847" s="135"/>
      <c r="I847" s="199"/>
      <c r="J847" s="199">
        <v>1</v>
      </c>
      <c r="K847" s="199"/>
      <c r="L847" s="199"/>
      <c r="M847" s="199">
        <v>1</v>
      </c>
      <c r="N847" s="199"/>
      <c r="O847" s="201"/>
      <c r="P847" s="132">
        <v>20607</v>
      </c>
      <c r="Q847" s="133">
        <v>20971</v>
      </c>
      <c r="R847" s="31">
        <f t="shared" si="24"/>
        <v>1</v>
      </c>
      <c r="S847" s="35"/>
      <c r="T847" s="60"/>
    </row>
    <row r="848" spans="1:20" ht="21">
      <c r="A848" s="31">
        <v>816</v>
      </c>
      <c r="B848" s="209" t="s">
        <v>1068</v>
      </c>
      <c r="C848" s="30" t="s">
        <v>1074</v>
      </c>
      <c r="D848" s="131"/>
      <c r="E848" s="31">
        <v>1</v>
      </c>
      <c r="F848" s="31">
        <v>1</v>
      </c>
      <c r="G848" s="35"/>
      <c r="H848" s="134"/>
      <c r="I848" s="199"/>
      <c r="J848" s="199"/>
      <c r="K848" s="199">
        <v>1</v>
      </c>
      <c r="L848" s="199">
        <v>1</v>
      </c>
      <c r="M848" s="199"/>
      <c r="N848" s="199"/>
      <c r="O848" s="202"/>
      <c r="P848" s="132">
        <v>20607</v>
      </c>
      <c r="Q848" s="133">
        <v>20971</v>
      </c>
      <c r="R848" s="31">
        <f t="shared" si="24"/>
        <v>1</v>
      </c>
      <c r="S848" s="35"/>
      <c r="T848" s="60"/>
    </row>
    <row r="849" spans="1:20" ht="21">
      <c r="A849" s="31">
        <v>817</v>
      </c>
      <c r="B849" s="209" t="s">
        <v>1068</v>
      </c>
      <c r="C849" s="66" t="s">
        <v>1075</v>
      </c>
      <c r="D849" s="131"/>
      <c r="E849" s="31">
        <v>1</v>
      </c>
      <c r="F849" s="31">
        <v>1</v>
      </c>
      <c r="G849" s="35"/>
      <c r="H849" s="135"/>
      <c r="I849" s="199"/>
      <c r="J849" s="199">
        <v>1</v>
      </c>
      <c r="K849" s="199"/>
      <c r="L849" s="199">
        <v>1</v>
      </c>
      <c r="M849" s="199"/>
      <c r="N849" s="199"/>
      <c r="O849" s="201"/>
      <c r="P849" s="132">
        <v>20607</v>
      </c>
      <c r="Q849" s="133">
        <v>20971</v>
      </c>
      <c r="R849" s="31">
        <f t="shared" si="24"/>
        <v>1</v>
      </c>
      <c r="S849" s="35"/>
      <c r="T849" s="60"/>
    </row>
    <row r="850" spans="1:20" ht="21">
      <c r="A850" s="31">
        <v>818</v>
      </c>
      <c r="B850" s="209" t="s">
        <v>1068</v>
      </c>
      <c r="C850" s="66" t="s">
        <v>1076</v>
      </c>
      <c r="D850" s="131"/>
      <c r="E850" s="31">
        <v>1</v>
      </c>
      <c r="F850" s="31">
        <v>1</v>
      </c>
      <c r="G850" s="35"/>
      <c r="H850" s="135"/>
      <c r="I850" s="199"/>
      <c r="J850" s="199">
        <v>1</v>
      </c>
      <c r="K850" s="199"/>
      <c r="L850" s="199">
        <v>1</v>
      </c>
      <c r="M850" s="199"/>
      <c r="N850" s="199"/>
      <c r="O850" s="201"/>
      <c r="P850" s="132">
        <v>20607</v>
      </c>
      <c r="Q850" s="133">
        <v>20971</v>
      </c>
      <c r="R850" s="31">
        <f t="shared" si="24"/>
        <v>1</v>
      </c>
      <c r="S850" s="35"/>
      <c r="T850" s="60"/>
    </row>
    <row r="851" spans="1:20" ht="21">
      <c r="A851" s="738" t="s">
        <v>61</v>
      </c>
      <c r="B851" s="739"/>
      <c r="C851" s="740"/>
      <c r="D851" s="210">
        <f aca="true" t="shared" si="26" ref="D851:O851">SUM(D828:D850)</f>
        <v>15</v>
      </c>
      <c r="E851" s="210">
        <f t="shared" si="26"/>
        <v>8</v>
      </c>
      <c r="F851" s="210">
        <f t="shared" si="26"/>
        <v>23</v>
      </c>
      <c r="G851" s="210">
        <f t="shared" si="26"/>
        <v>0</v>
      </c>
      <c r="H851" s="210">
        <f t="shared" si="26"/>
        <v>1</v>
      </c>
      <c r="I851" s="210">
        <f t="shared" si="26"/>
        <v>0</v>
      </c>
      <c r="J851" s="210">
        <f t="shared" si="26"/>
        <v>15</v>
      </c>
      <c r="K851" s="210">
        <f t="shared" si="26"/>
        <v>8</v>
      </c>
      <c r="L851" s="210">
        <f t="shared" si="26"/>
        <v>11</v>
      </c>
      <c r="M851" s="210">
        <f t="shared" si="26"/>
        <v>12</v>
      </c>
      <c r="N851" s="210">
        <f t="shared" si="26"/>
        <v>0</v>
      </c>
      <c r="O851" s="210">
        <f t="shared" si="26"/>
        <v>0</v>
      </c>
      <c r="P851" s="210"/>
      <c r="Q851" s="210"/>
      <c r="R851" s="210">
        <f>SUM(R828:R850)</f>
        <v>23</v>
      </c>
      <c r="S851" s="214"/>
      <c r="T851" s="60"/>
    </row>
    <row r="852" spans="1:19" ht="21">
      <c r="A852" s="741" t="s">
        <v>53</v>
      </c>
      <c r="B852" s="743"/>
      <c r="C852" s="742"/>
      <c r="D852" s="188">
        <f>D64+D168+D260+D299+D329+D357+D446+D483+D595+D683+D745+D772+D826+D851</f>
        <v>569</v>
      </c>
      <c r="E852" s="216">
        <f>E64+E168+E260+E299+E329+E357+E446+E483+E595+E683+E745+E772+E826+E851</f>
        <v>249</v>
      </c>
      <c r="F852" s="216">
        <f>F64+F168+F260+F299+F329+F357+F446+F483+F595+F683+F745+F772+F826+F851</f>
        <v>680</v>
      </c>
      <c r="G852" s="216">
        <f>G64+G168+G260+G299+G329+G357+G446+G483+G595+G683+G745+G772+G826+G851</f>
        <v>137</v>
      </c>
      <c r="H852" s="216">
        <f>H64+H168+H260+H299+H329+H357+H446+H483+H595+H683+H745+H772+H826+H851</f>
        <v>45</v>
      </c>
      <c r="I852" s="216">
        <f>I64+I168+I260+I299+I329+I357+I446+I483+I595+I683+I745+I772+I826+I851</f>
        <v>60</v>
      </c>
      <c r="J852" s="216">
        <f>J64+J168+J260+J299+J329+J357+J446+J483+J595+J683+J745+J772+J826+J851</f>
        <v>600.5</v>
      </c>
      <c r="K852" s="216">
        <f>K64+K168+K260+K299+K329+K357+K446+K483+K595+K683+K745+K772+K826+K851</f>
        <v>92</v>
      </c>
      <c r="L852" s="216">
        <f>L64+L168+L260+L299+L329+L357+L446+L483+L595+L683+L745+L772+L826+L851</f>
        <v>557.5</v>
      </c>
      <c r="M852" s="216">
        <f>M64+M168+M260+M299+M329+M357+M446+M483+M595+M683+M745+M772+M826+M851</f>
        <v>177</v>
      </c>
      <c r="N852" s="216">
        <f>N64+N168+N260+N299+N329+N357+N446+N483+N595+N683+N745+N772+N826+N851</f>
        <v>18</v>
      </c>
      <c r="O852" s="216">
        <f>O64+O168+O260+O299+O329+O357+O446+O483+O595+O683+O745+O772+O826+O851</f>
        <v>0</v>
      </c>
      <c r="P852" s="216"/>
      <c r="Q852" s="216"/>
      <c r="R852" s="216">
        <f>R64+R168+R260+R299+R329+R357+R446+R483+R595+R683+R745+R772+R826+R851</f>
        <v>752.5</v>
      </c>
      <c r="S852" s="187"/>
    </row>
    <row r="854" spans="5:12" ht="21">
      <c r="E854" s="60">
        <f>SUM(D852:E852)</f>
        <v>818</v>
      </c>
      <c r="K854" s="205">
        <f>SUM(I852:K852)</f>
        <v>752.5</v>
      </c>
      <c r="L854" s="205">
        <f>SUM(L852:O852)</f>
        <v>752.5</v>
      </c>
    </row>
  </sheetData>
  <sheetProtection/>
  <mergeCells count="43">
    <mergeCell ref="A852:C852"/>
    <mergeCell ref="A746:S746"/>
    <mergeCell ref="A772:C772"/>
    <mergeCell ref="A773:S773"/>
    <mergeCell ref="A826:C826"/>
    <mergeCell ref="A827:S827"/>
    <mergeCell ref="A851:C851"/>
    <mergeCell ref="A484:S484"/>
    <mergeCell ref="A595:C595"/>
    <mergeCell ref="A596:S596"/>
    <mergeCell ref="A683:C683"/>
    <mergeCell ref="A684:S684"/>
    <mergeCell ref="A745:C745"/>
    <mergeCell ref="A330:S330"/>
    <mergeCell ref="A357:C357"/>
    <mergeCell ref="A358:S358"/>
    <mergeCell ref="A446:C446"/>
    <mergeCell ref="A447:S447"/>
    <mergeCell ref="A483:C483"/>
    <mergeCell ref="A169:S169"/>
    <mergeCell ref="A260:C260"/>
    <mergeCell ref="A261:S261"/>
    <mergeCell ref="A299:C299"/>
    <mergeCell ref="A300:S300"/>
    <mergeCell ref="A329:C329"/>
    <mergeCell ref="S3:S5"/>
    <mergeCell ref="L3:O4"/>
    <mergeCell ref="A1:S2"/>
    <mergeCell ref="C3:C5"/>
    <mergeCell ref="D3:D5"/>
    <mergeCell ref="E3:E5"/>
    <mergeCell ref="F3:F5"/>
    <mergeCell ref="G3:G5"/>
    <mergeCell ref="H3:H5"/>
    <mergeCell ref="I3:K4"/>
    <mergeCell ref="B3:B5"/>
    <mergeCell ref="A3:A5"/>
    <mergeCell ref="P3:R3"/>
    <mergeCell ref="P4:R4"/>
    <mergeCell ref="A6:S6"/>
    <mergeCell ref="A64:C64"/>
    <mergeCell ref="A65:S65"/>
    <mergeCell ref="A168:C168"/>
  </mergeCells>
  <printOptions/>
  <pageMargins left="0.3937007874015748" right="0.15748031496062992" top="0.35433070866141736" bottom="0.15748031496062992" header="0.2362204724409449" footer="0.2362204724409449"/>
  <pageSetup horizontalDpi="600" verticalDpi="600" orientation="landscape" paperSize="9" scale="70" r:id="rId2"/>
  <ignoredErrors>
    <ignoredError sqref="Q101" twoDigitTextYear="1"/>
    <ignoredError sqref="R673:R67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51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6.140625" style="23" customWidth="1"/>
    <col min="2" max="2" width="14.7109375" style="23" bestFit="1" customWidth="1"/>
    <col min="3" max="3" width="20.140625" style="23" bestFit="1" customWidth="1"/>
    <col min="4" max="4" width="26.7109375" style="23" customWidth="1"/>
    <col min="5" max="8" width="3.7109375" style="40" customWidth="1"/>
    <col min="9" max="9" width="3.7109375" style="41" customWidth="1"/>
    <col min="10" max="12" width="3.7109375" style="23" customWidth="1"/>
    <col min="13" max="16" width="4.28125" style="23" customWidth="1"/>
    <col min="17" max="18" width="13.7109375" style="23" customWidth="1"/>
    <col min="19" max="19" width="4.7109375" style="23" customWidth="1"/>
    <col min="20" max="20" width="17.28125" style="23" customWidth="1"/>
    <col min="21" max="16384" width="9.140625" style="23" customWidth="1"/>
  </cols>
  <sheetData>
    <row r="1" spans="1:20" ht="18.75" customHeight="1">
      <c r="A1" s="667" t="s">
        <v>34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</row>
    <row r="2" spans="1:20" ht="18.75" customHeight="1">
      <c r="A2" s="684"/>
      <c r="B2" s="684"/>
      <c r="C2" s="684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</row>
    <row r="3" spans="1:20" ht="21.75" customHeight="1">
      <c r="A3" s="685" t="s">
        <v>0</v>
      </c>
      <c r="B3" s="661" t="s">
        <v>43</v>
      </c>
      <c r="C3" s="661" t="s">
        <v>44</v>
      </c>
      <c r="D3" s="688" t="s">
        <v>1</v>
      </c>
      <c r="E3" s="677" t="s">
        <v>24</v>
      </c>
      <c r="F3" s="677" t="s">
        <v>25</v>
      </c>
      <c r="G3" s="677" t="s">
        <v>13</v>
      </c>
      <c r="H3" s="678" t="s">
        <v>14</v>
      </c>
      <c r="I3" s="678" t="s">
        <v>2</v>
      </c>
      <c r="J3" s="655" t="s">
        <v>3</v>
      </c>
      <c r="K3" s="656"/>
      <c r="L3" s="657"/>
      <c r="M3" s="655" t="s">
        <v>7</v>
      </c>
      <c r="N3" s="656"/>
      <c r="O3" s="656"/>
      <c r="P3" s="656"/>
      <c r="Q3" s="655" t="s">
        <v>18</v>
      </c>
      <c r="R3" s="656"/>
      <c r="S3" s="657"/>
      <c r="T3" s="664" t="s">
        <v>40</v>
      </c>
    </row>
    <row r="4" spans="1:20" ht="21.75" customHeight="1">
      <c r="A4" s="686"/>
      <c r="B4" s="662"/>
      <c r="C4" s="662"/>
      <c r="D4" s="688"/>
      <c r="E4" s="677"/>
      <c r="F4" s="677"/>
      <c r="G4" s="677"/>
      <c r="H4" s="679"/>
      <c r="I4" s="679"/>
      <c r="J4" s="658"/>
      <c r="K4" s="659"/>
      <c r="L4" s="660"/>
      <c r="M4" s="658"/>
      <c r="N4" s="659"/>
      <c r="O4" s="659"/>
      <c r="P4" s="659"/>
      <c r="Q4" s="658" t="s">
        <v>42</v>
      </c>
      <c r="R4" s="659"/>
      <c r="S4" s="660"/>
      <c r="T4" s="681"/>
    </row>
    <row r="5" spans="1:20" ht="149.25" customHeight="1">
      <c r="A5" s="687"/>
      <c r="B5" s="663"/>
      <c r="C5" s="663"/>
      <c r="D5" s="688"/>
      <c r="E5" s="677"/>
      <c r="F5" s="677"/>
      <c r="G5" s="677"/>
      <c r="H5" s="680"/>
      <c r="I5" s="680"/>
      <c r="J5" s="25" t="s">
        <v>4</v>
      </c>
      <c r="K5" s="26" t="s">
        <v>5</v>
      </c>
      <c r="L5" s="27" t="s">
        <v>6</v>
      </c>
      <c r="M5" s="28" t="s">
        <v>8</v>
      </c>
      <c r="N5" s="26" t="s">
        <v>9</v>
      </c>
      <c r="O5" s="26" t="s">
        <v>10</v>
      </c>
      <c r="P5" s="27" t="s">
        <v>11</v>
      </c>
      <c r="Q5" s="24" t="s">
        <v>35</v>
      </c>
      <c r="R5" s="42" t="s">
        <v>36</v>
      </c>
      <c r="S5" s="24" t="s">
        <v>12</v>
      </c>
      <c r="T5" s="682"/>
    </row>
    <row r="6" spans="1:20" ht="21">
      <c r="A6" s="29">
        <v>1</v>
      </c>
      <c r="B6" s="47" t="s">
        <v>45</v>
      </c>
      <c r="C6" s="47" t="s">
        <v>46</v>
      </c>
      <c r="D6" s="43" t="s">
        <v>47</v>
      </c>
      <c r="E6" s="44">
        <v>1</v>
      </c>
      <c r="F6" s="45"/>
      <c r="G6" s="44">
        <v>1</v>
      </c>
      <c r="H6" s="45"/>
      <c r="I6" s="45"/>
      <c r="J6" s="45"/>
      <c r="K6" s="45">
        <v>1</v>
      </c>
      <c r="L6" s="45"/>
      <c r="M6" s="45"/>
      <c r="N6" s="45"/>
      <c r="O6" s="45">
        <v>1</v>
      </c>
      <c r="P6" s="45"/>
      <c r="Q6" s="46">
        <v>239753</v>
      </c>
      <c r="R6" s="46">
        <v>20879</v>
      </c>
      <c r="S6" s="45">
        <v>1</v>
      </c>
      <c r="T6" s="30"/>
    </row>
    <row r="7" spans="1:20" ht="21">
      <c r="A7" s="31">
        <v>2</v>
      </c>
      <c r="B7" s="31"/>
      <c r="C7" s="31"/>
      <c r="D7" s="30"/>
      <c r="E7" s="35"/>
      <c r="F7" s="35"/>
      <c r="G7" s="35"/>
      <c r="H7" s="35"/>
      <c r="I7" s="36"/>
      <c r="J7" s="32"/>
      <c r="K7" s="33"/>
      <c r="L7" s="34"/>
      <c r="M7" s="32"/>
      <c r="N7" s="33"/>
      <c r="O7" s="33"/>
      <c r="P7" s="34"/>
      <c r="Q7" s="30"/>
      <c r="R7" s="30"/>
      <c r="S7" s="30"/>
      <c r="T7" s="30"/>
    </row>
    <row r="8" spans="1:20" ht="21">
      <c r="A8" s="31">
        <v>3</v>
      </c>
      <c r="B8" s="31"/>
      <c r="C8" s="31"/>
      <c r="D8" s="30"/>
      <c r="E8" s="35"/>
      <c r="F8" s="35"/>
      <c r="G8" s="35"/>
      <c r="H8" s="35"/>
      <c r="I8" s="36"/>
      <c r="J8" s="32"/>
      <c r="K8" s="33"/>
      <c r="L8" s="34"/>
      <c r="M8" s="32"/>
      <c r="N8" s="33"/>
      <c r="O8" s="33"/>
      <c r="P8" s="34"/>
      <c r="Q8" s="30"/>
      <c r="R8" s="30"/>
      <c r="S8" s="30"/>
      <c r="T8" s="30"/>
    </row>
    <row r="9" spans="1:20" ht="21">
      <c r="A9" s="31">
        <v>4</v>
      </c>
      <c r="B9" s="31"/>
      <c r="C9" s="31"/>
      <c r="D9" s="30"/>
      <c r="E9" s="35"/>
      <c r="F9" s="35"/>
      <c r="G9" s="35"/>
      <c r="H9" s="35"/>
      <c r="I9" s="36"/>
      <c r="J9" s="32"/>
      <c r="K9" s="33" t="s">
        <v>48</v>
      </c>
      <c r="L9" s="34"/>
      <c r="M9" s="32"/>
      <c r="N9" s="33"/>
      <c r="O9" s="33"/>
      <c r="P9" s="34"/>
      <c r="Q9" s="30"/>
      <c r="R9" s="30"/>
      <c r="S9" s="30"/>
      <c r="T9" s="30"/>
    </row>
    <row r="10" spans="1:20" ht="21">
      <c r="A10" s="31">
        <v>5</v>
      </c>
      <c r="B10" s="31"/>
      <c r="C10" s="31"/>
      <c r="D10" s="30"/>
      <c r="E10" s="35"/>
      <c r="F10" s="35"/>
      <c r="G10" s="35"/>
      <c r="H10" s="35"/>
      <c r="I10" s="36"/>
      <c r="J10" s="32"/>
      <c r="K10" s="33"/>
      <c r="L10" s="34"/>
      <c r="M10" s="32"/>
      <c r="N10" s="33"/>
      <c r="O10" s="33"/>
      <c r="P10" s="34"/>
      <c r="Q10" s="30"/>
      <c r="R10" s="30"/>
      <c r="S10" s="30"/>
      <c r="T10" s="30"/>
    </row>
    <row r="11" spans="1:20" ht="21">
      <c r="A11" s="31">
        <v>6</v>
      </c>
      <c r="B11" s="31"/>
      <c r="C11" s="31"/>
      <c r="D11" s="30"/>
      <c r="E11" s="35"/>
      <c r="F11" s="35"/>
      <c r="G11" s="35"/>
      <c r="H11" s="35"/>
      <c r="I11" s="36"/>
      <c r="J11" s="32"/>
      <c r="K11" s="33"/>
      <c r="L11" s="34"/>
      <c r="M11" s="32"/>
      <c r="N11" s="33"/>
      <c r="O11" s="33"/>
      <c r="P11" s="34"/>
      <c r="Q11" s="30"/>
      <c r="R11" s="30"/>
      <c r="S11" s="30"/>
      <c r="T11" s="30"/>
    </row>
    <row r="12" spans="1:20" ht="21">
      <c r="A12" s="31">
        <v>7</v>
      </c>
      <c r="B12" s="31"/>
      <c r="C12" s="31"/>
      <c r="D12" s="30"/>
      <c r="E12" s="35"/>
      <c r="F12" s="35"/>
      <c r="G12" s="35"/>
      <c r="H12" s="35"/>
      <c r="I12" s="36"/>
      <c r="J12" s="32"/>
      <c r="K12" s="33"/>
      <c r="L12" s="34"/>
      <c r="M12" s="32"/>
      <c r="N12" s="33"/>
      <c r="O12" s="33"/>
      <c r="P12" s="34"/>
      <c r="Q12" s="30"/>
      <c r="R12" s="30"/>
      <c r="S12" s="30"/>
      <c r="T12" s="30"/>
    </row>
    <row r="13" spans="1:20" ht="21">
      <c r="A13" s="31">
        <v>8</v>
      </c>
      <c r="B13" s="31"/>
      <c r="C13" s="31"/>
      <c r="D13" s="30"/>
      <c r="E13" s="35"/>
      <c r="F13" s="35"/>
      <c r="G13" s="35"/>
      <c r="H13" s="35"/>
      <c r="I13" s="36"/>
      <c r="J13" s="32"/>
      <c r="K13" s="33"/>
      <c r="L13" s="34"/>
      <c r="M13" s="32"/>
      <c r="N13" s="33"/>
      <c r="O13" s="33"/>
      <c r="P13" s="34"/>
      <c r="Q13" s="30"/>
      <c r="R13" s="30"/>
      <c r="S13" s="30"/>
      <c r="T13" s="30"/>
    </row>
    <row r="14" spans="1:20" ht="21">
      <c r="A14" s="31">
        <v>9</v>
      </c>
      <c r="B14" s="31"/>
      <c r="C14" s="31"/>
      <c r="D14" s="30"/>
      <c r="E14" s="35"/>
      <c r="F14" s="35"/>
      <c r="G14" s="35"/>
      <c r="H14" s="35"/>
      <c r="I14" s="36"/>
      <c r="J14" s="32"/>
      <c r="K14" s="33"/>
      <c r="L14" s="34"/>
      <c r="M14" s="32"/>
      <c r="N14" s="33"/>
      <c r="O14" s="33"/>
      <c r="P14" s="34"/>
      <c r="Q14" s="30"/>
      <c r="R14" s="30"/>
      <c r="S14" s="30"/>
      <c r="T14" s="30"/>
    </row>
    <row r="15" spans="1:20" ht="21">
      <c r="A15" s="31">
        <v>10</v>
      </c>
      <c r="B15" s="31"/>
      <c r="C15" s="31"/>
      <c r="D15" s="30"/>
      <c r="E15" s="35"/>
      <c r="F15" s="35"/>
      <c r="G15" s="35"/>
      <c r="H15" s="35"/>
      <c r="I15" s="36"/>
      <c r="J15" s="32"/>
      <c r="K15" s="33"/>
      <c r="L15" s="34"/>
      <c r="M15" s="32"/>
      <c r="N15" s="33"/>
      <c r="O15" s="33"/>
      <c r="P15" s="34"/>
      <c r="Q15" s="30"/>
      <c r="R15" s="30"/>
      <c r="S15" s="30"/>
      <c r="T15" s="30"/>
    </row>
    <row r="16" spans="1:20" ht="21">
      <c r="A16" s="31">
        <v>11</v>
      </c>
      <c r="B16" s="31"/>
      <c r="C16" s="31"/>
      <c r="D16" s="30"/>
      <c r="E16" s="35"/>
      <c r="F16" s="35"/>
      <c r="G16" s="35"/>
      <c r="H16" s="35"/>
      <c r="I16" s="36"/>
      <c r="J16" s="32"/>
      <c r="K16" s="33"/>
      <c r="L16" s="34"/>
      <c r="M16" s="32"/>
      <c r="N16" s="33"/>
      <c r="O16" s="33"/>
      <c r="P16" s="34"/>
      <c r="Q16" s="30"/>
      <c r="R16" s="30"/>
      <c r="S16" s="30"/>
      <c r="T16" s="30"/>
    </row>
    <row r="17" spans="1:20" ht="21">
      <c r="A17" s="31">
        <v>12</v>
      </c>
      <c r="B17" s="31"/>
      <c r="C17" s="31"/>
      <c r="D17" s="30"/>
      <c r="E17" s="35"/>
      <c r="F17" s="35"/>
      <c r="G17" s="35"/>
      <c r="H17" s="35"/>
      <c r="I17" s="36"/>
      <c r="J17" s="32"/>
      <c r="K17" s="33"/>
      <c r="L17" s="34"/>
      <c r="M17" s="32"/>
      <c r="N17" s="33"/>
      <c r="O17" s="33"/>
      <c r="P17" s="34"/>
      <c r="Q17" s="30"/>
      <c r="R17" s="30"/>
      <c r="S17" s="30"/>
      <c r="T17" s="30"/>
    </row>
    <row r="18" spans="1:20" ht="21">
      <c r="A18" s="31">
        <v>13</v>
      </c>
      <c r="B18" s="31"/>
      <c r="C18" s="31"/>
      <c r="D18" s="30"/>
      <c r="E18" s="35"/>
      <c r="F18" s="35"/>
      <c r="G18" s="35"/>
      <c r="H18" s="35"/>
      <c r="I18" s="36"/>
      <c r="J18" s="32"/>
      <c r="K18" s="33"/>
      <c r="L18" s="34"/>
      <c r="M18" s="32"/>
      <c r="N18" s="33"/>
      <c r="O18" s="33"/>
      <c r="P18" s="34"/>
      <c r="Q18" s="30"/>
      <c r="R18" s="30"/>
      <c r="S18" s="30"/>
      <c r="T18" s="30"/>
    </row>
    <row r="19" spans="1:20" ht="21">
      <c r="A19" s="31">
        <v>14</v>
      </c>
      <c r="B19" s="31"/>
      <c r="C19" s="31"/>
      <c r="D19" s="30"/>
      <c r="E19" s="35"/>
      <c r="F19" s="35"/>
      <c r="G19" s="35"/>
      <c r="H19" s="35"/>
      <c r="I19" s="36"/>
      <c r="J19" s="32"/>
      <c r="K19" s="33"/>
      <c r="L19" s="34"/>
      <c r="M19" s="32"/>
      <c r="N19" s="33"/>
      <c r="O19" s="33"/>
      <c r="P19" s="34"/>
      <c r="Q19" s="30"/>
      <c r="R19" s="30"/>
      <c r="S19" s="30"/>
      <c r="T19" s="30"/>
    </row>
    <row r="20" spans="1:20" ht="21">
      <c r="A20" s="31">
        <v>15</v>
      </c>
      <c r="B20" s="31"/>
      <c r="C20" s="31"/>
      <c r="D20" s="30"/>
      <c r="E20" s="35"/>
      <c r="F20" s="35"/>
      <c r="G20" s="35"/>
      <c r="H20" s="35"/>
      <c r="I20" s="36"/>
      <c r="J20" s="32"/>
      <c r="K20" s="33"/>
      <c r="L20" s="34"/>
      <c r="M20" s="32"/>
      <c r="N20" s="33"/>
      <c r="O20" s="33"/>
      <c r="P20" s="34"/>
      <c r="Q20" s="30"/>
      <c r="R20" s="30"/>
      <c r="S20" s="30"/>
      <c r="T20" s="30"/>
    </row>
    <row r="21" spans="1:20" ht="21">
      <c r="A21" s="31">
        <v>16</v>
      </c>
      <c r="B21" s="31"/>
      <c r="C21" s="31"/>
      <c r="D21" s="30"/>
      <c r="E21" s="35"/>
      <c r="F21" s="35"/>
      <c r="G21" s="35"/>
      <c r="H21" s="35"/>
      <c r="I21" s="36"/>
      <c r="J21" s="32"/>
      <c r="K21" s="33"/>
      <c r="L21" s="34"/>
      <c r="M21" s="32"/>
      <c r="N21" s="33"/>
      <c r="O21" s="33"/>
      <c r="P21" s="34"/>
      <c r="Q21" s="30"/>
      <c r="R21" s="30"/>
      <c r="S21" s="30"/>
      <c r="T21" s="30"/>
    </row>
    <row r="22" spans="1:20" ht="21">
      <c r="A22" s="31">
        <v>17</v>
      </c>
      <c r="B22" s="31"/>
      <c r="C22" s="31"/>
      <c r="D22" s="30"/>
      <c r="E22" s="35"/>
      <c r="F22" s="35"/>
      <c r="G22" s="35"/>
      <c r="H22" s="35"/>
      <c r="I22" s="36"/>
      <c r="J22" s="32"/>
      <c r="K22" s="33"/>
      <c r="L22" s="34"/>
      <c r="M22" s="32"/>
      <c r="N22" s="33"/>
      <c r="O22" s="33"/>
      <c r="P22" s="34"/>
      <c r="Q22" s="30"/>
      <c r="R22" s="30"/>
      <c r="S22" s="30"/>
      <c r="T22" s="30"/>
    </row>
    <row r="23" spans="1:20" ht="21">
      <c r="A23" s="31">
        <v>18</v>
      </c>
      <c r="B23" s="31"/>
      <c r="C23" s="31"/>
      <c r="D23" s="30"/>
      <c r="E23" s="35"/>
      <c r="F23" s="35"/>
      <c r="G23" s="35"/>
      <c r="H23" s="35"/>
      <c r="I23" s="36"/>
      <c r="J23" s="32"/>
      <c r="K23" s="33"/>
      <c r="L23" s="34"/>
      <c r="M23" s="32"/>
      <c r="N23" s="33"/>
      <c r="O23" s="33"/>
      <c r="P23" s="34"/>
      <c r="Q23" s="30"/>
      <c r="R23" s="30"/>
      <c r="S23" s="30"/>
      <c r="T23" s="30"/>
    </row>
    <row r="24" spans="1:20" ht="21">
      <c r="A24" s="31">
        <v>19</v>
      </c>
      <c r="B24" s="31"/>
      <c r="C24" s="31"/>
      <c r="D24" s="30"/>
      <c r="E24" s="35"/>
      <c r="F24" s="35"/>
      <c r="G24" s="35"/>
      <c r="H24" s="35"/>
      <c r="I24" s="36"/>
      <c r="J24" s="32"/>
      <c r="K24" s="33"/>
      <c r="L24" s="34"/>
      <c r="M24" s="32"/>
      <c r="N24" s="33"/>
      <c r="O24" s="33"/>
      <c r="P24" s="34"/>
      <c r="Q24" s="30"/>
      <c r="R24" s="30"/>
      <c r="S24" s="30"/>
      <c r="T24" s="30"/>
    </row>
    <row r="25" spans="1:20" ht="21">
      <c r="A25" s="31">
        <v>20</v>
      </c>
      <c r="B25" s="31"/>
      <c r="C25" s="31"/>
      <c r="D25" s="30"/>
      <c r="E25" s="35"/>
      <c r="F25" s="35"/>
      <c r="G25" s="35"/>
      <c r="H25" s="35"/>
      <c r="I25" s="36"/>
      <c r="J25" s="32"/>
      <c r="K25" s="33"/>
      <c r="L25" s="34"/>
      <c r="M25" s="32"/>
      <c r="N25" s="33"/>
      <c r="O25" s="33"/>
      <c r="P25" s="34"/>
      <c r="Q25" s="30"/>
      <c r="R25" s="30"/>
      <c r="S25" s="30"/>
      <c r="T25" s="30"/>
    </row>
    <row r="26" spans="1:20" ht="21">
      <c r="A26" s="31">
        <v>21</v>
      </c>
      <c r="B26" s="31"/>
      <c r="C26" s="31"/>
      <c r="D26" s="30"/>
      <c r="E26" s="35"/>
      <c r="F26" s="35"/>
      <c r="G26" s="35"/>
      <c r="H26" s="35"/>
      <c r="I26" s="36"/>
      <c r="J26" s="32"/>
      <c r="K26" s="33"/>
      <c r="L26" s="34"/>
      <c r="M26" s="32"/>
      <c r="N26" s="33"/>
      <c r="O26" s="33"/>
      <c r="P26" s="34"/>
      <c r="Q26" s="30"/>
      <c r="R26" s="30"/>
      <c r="S26" s="30"/>
      <c r="T26" s="30"/>
    </row>
    <row r="27" spans="1:20" ht="21">
      <c r="A27" s="31">
        <v>22</v>
      </c>
      <c r="B27" s="31"/>
      <c r="C27" s="31"/>
      <c r="D27" s="30"/>
      <c r="E27" s="35"/>
      <c r="F27" s="35"/>
      <c r="G27" s="35"/>
      <c r="H27" s="35"/>
      <c r="I27" s="36"/>
      <c r="J27" s="32"/>
      <c r="K27" s="33"/>
      <c r="L27" s="34"/>
      <c r="M27" s="32"/>
      <c r="N27" s="33"/>
      <c r="O27" s="33"/>
      <c r="P27" s="34"/>
      <c r="Q27" s="30"/>
      <c r="R27" s="30"/>
      <c r="S27" s="30"/>
      <c r="T27" s="30"/>
    </row>
    <row r="28" spans="1:20" ht="21">
      <c r="A28" s="31">
        <v>23</v>
      </c>
      <c r="B28" s="31"/>
      <c r="C28" s="31"/>
      <c r="D28" s="30"/>
      <c r="E28" s="35"/>
      <c r="F28" s="35"/>
      <c r="G28" s="35"/>
      <c r="H28" s="35"/>
      <c r="I28" s="36"/>
      <c r="J28" s="32"/>
      <c r="K28" s="33"/>
      <c r="L28" s="34"/>
      <c r="M28" s="32"/>
      <c r="N28" s="33"/>
      <c r="O28" s="33"/>
      <c r="P28" s="34"/>
      <c r="Q28" s="30"/>
      <c r="R28" s="30"/>
      <c r="S28" s="30"/>
      <c r="T28" s="30"/>
    </row>
    <row r="29" spans="1:20" ht="21">
      <c r="A29" s="31">
        <v>24</v>
      </c>
      <c r="B29" s="31"/>
      <c r="C29" s="31"/>
      <c r="D29" s="30"/>
      <c r="E29" s="35"/>
      <c r="F29" s="35"/>
      <c r="G29" s="35"/>
      <c r="H29" s="35"/>
      <c r="I29" s="36"/>
      <c r="J29" s="32"/>
      <c r="K29" s="33"/>
      <c r="L29" s="34"/>
      <c r="M29" s="32"/>
      <c r="N29" s="33"/>
      <c r="O29" s="33"/>
      <c r="P29" s="34"/>
      <c r="Q29" s="30"/>
      <c r="R29" s="30"/>
      <c r="S29" s="30"/>
      <c r="T29" s="30"/>
    </row>
    <row r="30" spans="1:20" ht="21">
      <c r="A30" s="31">
        <v>25</v>
      </c>
      <c r="B30" s="31"/>
      <c r="C30" s="31"/>
      <c r="D30" s="30"/>
      <c r="E30" s="35"/>
      <c r="F30" s="35"/>
      <c r="G30" s="35"/>
      <c r="H30" s="35"/>
      <c r="I30" s="36"/>
      <c r="J30" s="32"/>
      <c r="K30" s="33"/>
      <c r="L30" s="34"/>
      <c r="M30" s="32"/>
      <c r="N30" s="33"/>
      <c r="O30" s="33"/>
      <c r="P30" s="34"/>
      <c r="Q30" s="30"/>
      <c r="R30" s="30"/>
      <c r="S30" s="30"/>
      <c r="T30" s="30"/>
    </row>
    <row r="31" spans="1:20" ht="21">
      <c r="A31" s="31">
        <v>26</v>
      </c>
      <c r="B31" s="31"/>
      <c r="C31" s="31"/>
      <c r="D31" s="30"/>
      <c r="E31" s="35"/>
      <c r="F31" s="35"/>
      <c r="G31" s="35"/>
      <c r="H31" s="35"/>
      <c r="I31" s="36"/>
      <c r="J31" s="32"/>
      <c r="K31" s="33"/>
      <c r="L31" s="34"/>
      <c r="M31" s="32"/>
      <c r="N31" s="33"/>
      <c r="O31" s="33"/>
      <c r="P31" s="34"/>
      <c r="Q31" s="30"/>
      <c r="R31" s="30"/>
      <c r="S31" s="30"/>
      <c r="T31" s="30"/>
    </row>
    <row r="32" spans="1:20" ht="21">
      <c r="A32" s="31">
        <v>27</v>
      </c>
      <c r="B32" s="31"/>
      <c r="C32" s="31"/>
      <c r="D32" s="30"/>
      <c r="E32" s="35"/>
      <c r="F32" s="35"/>
      <c r="G32" s="35"/>
      <c r="H32" s="35"/>
      <c r="I32" s="36"/>
      <c r="J32" s="32"/>
      <c r="K32" s="33"/>
      <c r="L32" s="34"/>
      <c r="M32" s="32"/>
      <c r="N32" s="33"/>
      <c r="O32" s="33"/>
      <c r="P32" s="34"/>
      <c r="Q32" s="30"/>
      <c r="R32" s="30"/>
      <c r="S32" s="30"/>
      <c r="T32" s="30"/>
    </row>
    <row r="33" spans="1:20" ht="21">
      <c r="A33" s="31">
        <v>28</v>
      </c>
      <c r="B33" s="31"/>
      <c r="C33" s="31"/>
      <c r="D33" s="30"/>
      <c r="E33" s="35"/>
      <c r="F33" s="35"/>
      <c r="G33" s="35"/>
      <c r="H33" s="35"/>
      <c r="I33" s="36"/>
      <c r="J33" s="32"/>
      <c r="K33" s="33"/>
      <c r="L33" s="34"/>
      <c r="M33" s="32"/>
      <c r="N33" s="33"/>
      <c r="O33" s="33"/>
      <c r="P33" s="34"/>
      <c r="Q33" s="30"/>
      <c r="R33" s="30"/>
      <c r="S33" s="30"/>
      <c r="T33" s="30"/>
    </row>
    <row r="34" spans="1:20" ht="21">
      <c r="A34" s="31">
        <v>29</v>
      </c>
      <c r="B34" s="31"/>
      <c r="C34" s="31"/>
      <c r="D34" s="30"/>
      <c r="E34" s="35"/>
      <c r="F34" s="35"/>
      <c r="G34" s="35"/>
      <c r="H34" s="35"/>
      <c r="I34" s="36"/>
      <c r="J34" s="32"/>
      <c r="K34" s="33"/>
      <c r="L34" s="34"/>
      <c r="M34" s="32"/>
      <c r="N34" s="33"/>
      <c r="O34" s="33"/>
      <c r="P34" s="34"/>
      <c r="Q34" s="30"/>
      <c r="R34" s="30"/>
      <c r="S34" s="30"/>
      <c r="T34" s="30"/>
    </row>
    <row r="35" spans="1:20" ht="21">
      <c r="A35" s="31">
        <v>30</v>
      </c>
      <c r="B35" s="31"/>
      <c r="C35" s="31"/>
      <c r="D35" s="30"/>
      <c r="E35" s="35"/>
      <c r="F35" s="35"/>
      <c r="G35" s="35"/>
      <c r="H35" s="35"/>
      <c r="I35" s="36"/>
      <c r="J35" s="32"/>
      <c r="K35" s="33"/>
      <c r="L35" s="34"/>
      <c r="M35" s="32"/>
      <c r="N35" s="33"/>
      <c r="O35" s="33"/>
      <c r="P35" s="34"/>
      <c r="Q35" s="30"/>
      <c r="R35" s="30"/>
      <c r="S35" s="30"/>
      <c r="T35" s="30"/>
    </row>
    <row r="36" spans="1:20" ht="21">
      <c r="A36" s="31">
        <v>31</v>
      </c>
      <c r="B36" s="31"/>
      <c r="C36" s="31"/>
      <c r="D36" s="30"/>
      <c r="E36" s="35"/>
      <c r="F36" s="35"/>
      <c r="G36" s="35"/>
      <c r="H36" s="35"/>
      <c r="I36" s="36"/>
      <c r="J36" s="32"/>
      <c r="K36" s="33"/>
      <c r="L36" s="34"/>
      <c r="M36" s="32"/>
      <c r="N36" s="33"/>
      <c r="O36" s="33"/>
      <c r="P36" s="34"/>
      <c r="Q36" s="30"/>
      <c r="R36" s="30"/>
      <c r="S36" s="30"/>
      <c r="T36" s="30"/>
    </row>
    <row r="37" spans="1:20" ht="21">
      <c r="A37" s="31">
        <v>32</v>
      </c>
      <c r="B37" s="31"/>
      <c r="C37" s="31"/>
      <c r="D37" s="30"/>
      <c r="E37" s="35"/>
      <c r="F37" s="35"/>
      <c r="G37" s="35"/>
      <c r="H37" s="35"/>
      <c r="I37" s="36"/>
      <c r="J37" s="32"/>
      <c r="K37" s="33"/>
      <c r="L37" s="34"/>
      <c r="M37" s="32"/>
      <c r="N37" s="33"/>
      <c r="O37" s="33"/>
      <c r="P37" s="34"/>
      <c r="Q37" s="30"/>
      <c r="R37" s="30"/>
      <c r="S37" s="30"/>
      <c r="T37" s="30"/>
    </row>
    <row r="38" spans="1:20" ht="21">
      <c r="A38" s="31">
        <v>33</v>
      </c>
      <c r="B38" s="31"/>
      <c r="C38" s="31"/>
      <c r="D38" s="30"/>
      <c r="E38" s="35"/>
      <c r="F38" s="35"/>
      <c r="G38" s="35"/>
      <c r="H38" s="35"/>
      <c r="I38" s="36"/>
      <c r="J38" s="32"/>
      <c r="K38" s="33"/>
      <c r="L38" s="34"/>
      <c r="M38" s="32"/>
      <c r="N38" s="33"/>
      <c r="O38" s="33"/>
      <c r="P38" s="34"/>
      <c r="Q38" s="30"/>
      <c r="R38" s="30"/>
      <c r="S38" s="30"/>
      <c r="T38" s="30"/>
    </row>
    <row r="39" spans="1:20" ht="21">
      <c r="A39" s="31">
        <v>34</v>
      </c>
      <c r="B39" s="31"/>
      <c r="C39" s="31"/>
      <c r="D39" s="30"/>
      <c r="E39" s="35"/>
      <c r="F39" s="35"/>
      <c r="G39" s="35"/>
      <c r="H39" s="35"/>
      <c r="I39" s="36"/>
      <c r="J39" s="32"/>
      <c r="K39" s="33"/>
      <c r="L39" s="34"/>
      <c r="M39" s="32"/>
      <c r="N39" s="33"/>
      <c r="O39" s="33"/>
      <c r="P39" s="34"/>
      <c r="Q39" s="30"/>
      <c r="R39" s="30"/>
      <c r="S39" s="30"/>
      <c r="T39" s="30"/>
    </row>
    <row r="40" spans="1:20" ht="21">
      <c r="A40" s="31">
        <v>35</v>
      </c>
      <c r="B40" s="31"/>
      <c r="C40" s="31"/>
      <c r="D40" s="30"/>
      <c r="E40" s="35"/>
      <c r="F40" s="35"/>
      <c r="G40" s="35"/>
      <c r="H40" s="35"/>
      <c r="I40" s="36"/>
      <c r="J40" s="32"/>
      <c r="K40" s="33"/>
      <c r="L40" s="34"/>
      <c r="M40" s="32"/>
      <c r="N40" s="33"/>
      <c r="O40" s="33"/>
      <c r="P40" s="34"/>
      <c r="Q40" s="30"/>
      <c r="R40" s="30"/>
      <c r="S40" s="30"/>
      <c r="T40" s="30"/>
    </row>
    <row r="41" spans="1:20" ht="21">
      <c r="A41" s="31">
        <v>36</v>
      </c>
      <c r="B41" s="31"/>
      <c r="C41" s="31"/>
      <c r="D41" s="30"/>
      <c r="E41" s="35"/>
      <c r="F41" s="35"/>
      <c r="G41" s="35"/>
      <c r="H41" s="35"/>
      <c r="I41" s="36"/>
      <c r="J41" s="32"/>
      <c r="K41" s="33"/>
      <c r="L41" s="34"/>
      <c r="M41" s="32"/>
      <c r="N41" s="33"/>
      <c r="O41" s="33"/>
      <c r="P41" s="34"/>
      <c r="Q41" s="30"/>
      <c r="R41" s="30"/>
      <c r="S41" s="30"/>
      <c r="T41" s="30"/>
    </row>
    <row r="42" spans="1:20" ht="21">
      <c r="A42" s="683"/>
      <c r="B42" s="683"/>
      <c r="C42" s="683"/>
      <c r="D42" s="683"/>
      <c r="E42" s="37"/>
      <c r="F42" s="37"/>
      <c r="G42" s="35"/>
      <c r="H42" s="35"/>
      <c r="I42" s="36"/>
      <c r="J42" s="32"/>
      <c r="K42" s="33"/>
      <c r="L42" s="34"/>
      <c r="M42" s="32"/>
      <c r="N42" s="33"/>
      <c r="O42" s="33"/>
      <c r="P42" s="34"/>
      <c r="Q42" s="30"/>
      <c r="R42" s="30"/>
      <c r="S42" s="30"/>
      <c r="T42" s="30"/>
    </row>
    <row r="43" spans="1:19" ht="36" customHeight="1">
      <c r="A43" s="674" t="s">
        <v>41</v>
      </c>
      <c r="B43" s="674"/>
      <c r="C43" s="674"/>
      <c r="D43" s="674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</row>
    <row r="44" spans="1:19" ht="21">
      <c r="A44" s="676" t="s">
        <v>21</v>
      </c>
      <c r="B44" s="676"/>
      <c r="C44" s="676"/>
      <c r="D44" s="676"/>
      <c r="E44" s="676"/>
      <c r="F44" s="676"/>
      <c r="G44" s="676"/>
      <c r="H44" s="676"/>
      <c r="I44" s="676"/>
      <c r="J44" s="676"/>
      <c r="K44" s="676"/>
      <c r="L44" s="676"/>
      <c r="M44" s="676"/>
      <c r="N44" s="676"/>
      <c r="O44" s="676"/>
      <c r="P44" s="676"/>
      <c r="Q44" s="676"/>
      <c r="R44" s="676"/>
      <c r="S44" s="676"/>
    </row>
    <row r="45" spans="1:19" ht="21">
      <c r="A45" s="676" t="s">
        <v>17</v>
      </c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</row>
    <row r="46" spans="1:19" ht="21">
      <c r="A46" s="676" t="s">
        <v>22</v>
      </c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6"/>
      <c r="S46" s="676"/>
    </row>
    <row r="48" spans="1:18" ht="21">
      <c r="A48" s="22" t="s">
        <v>38</v>
      </c>
      <c r="B48" s="22"/>
      <c r="C48" s="22"/>
      <c r="D48" s="22"/>
      <c r="E48" s="38"/>
      <c r="F48" s="38"/>
      <c r="G48" s="38"/>
      <c r="H48" s="38"/>
      <c r="I48" s="39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21">
      <c r="A49" s="22" t="s">
        <v>37</v>
      </c>
      <c r="B49" s="22"/>
      <c r="C49" s="22"/>
      <c r="D49" s="22"/>
      <c r="E49" s="38"/>
      <c r="F49" s="38"/>
      <c r="G49" s="38"/>
      <c r="H49" s="38"/>
      <c r="I49" s="39"/>
      <c r="J49" s="22"/>
      <c r="K49" s="22"/>
      <c r="L49" s="22"/>
      <c r="M49" s="22"/>
      <c r="N49" s="22"/>
      <c r="O49" s="22"/>
      <c r="P49" s="22"/>
      <c r="Q49" s="22"/>
      <c r="R49" s="22"/>
    </row>
    <row r="51" spans="1:3" ht="21">
      <c r="A51" s="22" t="s">
        <v>39</v>
      </c>
      <c r="B51" s="22"/>
      <c r="C51" s="22"/>
    </row>
  </sheetData>
  <sheetProtection/>
  <mergeCells count="20">
    <mergeCell ref="T3:T5"/>
    <mergeCell ref="Q4:S4"/>
    <mergeCell ref="A42:D42"/>
    <mergeCell ref="A1:T2"/>
    <mergeCell ref="A3:A5"/>
    <mergeCell ref="B3:B5"/>
    <mergeCell ref="C3:C5"/>
    <mergeCell ref="D3:D5"/>
    <mergeCell ref="E3:E5"/>
    <mergeCell ref="F3:F5"/>
    <mergeCell ref="A43:S43"/>
    <mergeCell ref="A44:S44"/>
    <mergeCell ref="A45:S45"/>
    <mergeCell ref="A46:S46"/>
    <mergeCell ref="J3:L4"/>
    <mergeCell ref="M3:P4"/>
    <mergeCell ref="Q3:S3"/>
    <mergeCell ref="G3:G5"/>
    <mergeCell ref="H3:H5"/>
    <mergeCell ref="I3:I5"/>
  </mergeCells>
  <printOptions/>
  <pageMargins left="0.38" right="0.16" top="0.34" bottom="0.17" header="0.23" footer="0.2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15"/>
  <sheetViews>
    <sheetView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42.7109375" style="0" customWidth="1"/>
    <col min="2" max="2" width="18.00390625" style="0" bestFit="1" customWidth="1"/>
    <col min="3" max="3" width="13.7109375" style="0" customWidth="1"/>
    <col min="7" max="7" width="12.421875" style="0" bestFit="1" customWidth="1"/>
    <col min="8" max="8" width="10.00390625" style="0" bestFit="1" customWidth="1"/>
    <col min="9" max="9" width="9.140625" style="810" customWidth="1"/>
  </cols>
  <sheetData>
    <row r="1" spans="1:9" ht="30.75">
      <c r="A1" s="689" t="s">
        <v>49</v>
      </c>
      <c r="B1" s="689"/>
      <c r="C1" s="689"/>
      <c r="D1" s="689"/>
      <c r="E1" s="689"/>
      <c r="F1" s="689"/>
      <c r="G1" s="689"/>
      <c r="H1" s="689"/>
      <c r="I1" s="689"/>
    </row>
    <row r="2" spans="1:9" ht="21">
      <c r="A2" s="690" t="s">
        <v>50</v>
      </c>
      <c r="B2" s="690" t="s">
        <v>7</v>
      </c>
      <c r="C2" s="48" t="s">
        <v>3</v>
      </c>
      <c r="D2" s="690" t="s">
        <v>4</v>
      </c>
      <c r="E2" s="690" t="s">
        <v>5</v>
      </c>
      <c r="F2" s="690" t="s">
        <v>6</v>
      </c>
      <c r="G2" s="691" t="s">
        <v>51</v>
      </c>
      <c r="H2" s="691" t="s">
        <v>2</v>
      </c>
      <c r="I2" s="690" t="s">
        <v>16</v>
      </c>
    </row>
    <row r="3" spans="1:9" ht="21">
      <c r="A3" s="690"/>
      <c r="B3" s="690"/>
      <c r="C3" s="48" t="s">
        <v>52</v>
      </c>
      <c r="D3" s="690"/>
      <c r="E3" s="690"/>
      <c r="F3" s="690"/>
      <c r="G3" s="692"/>
      <c r="H3" s="692"/>
      <c r="I3" s="690"/>
    </row>
    <row r="4" spans="1:9" ht="21">
      <c r="A4" s="693" t="s">
        <v>53</v>
      </c>
      <c r="B4" s="693" t="s">
        <v>8</v>
      </c>
      <c r="C4" s="49" t="s">
        <v>54</v>
      </c>
      <c r="D4" s="49">
        <f>D11+D18+D25+D32+D39+D46+D53+D60+D67+D74+D81+D88+D95+D102</f>
        <v>38</v>
      </c>
      <c r="E4" s="49">
        <f>E11+E18+E25+E32+E39+E46+E53+E60+E67+E74+E81+E88+E95+E102</f>
        <v>303</v>
      </c>
      <c r="F4" s="49">
        <f>F11+F18+F25+F32+F39+F46+F53+F60+F67+F74+F81+F88+F95+F102</f>
        <v>42.5</v>
      </c>
      <c r="G4" s="840">
        <f aca="true" t="shared" si="0" ref="G4:G9">I4-H4</f>
        <v>343.5</v>
      </c>
      <c r="H4" s="49">
        <f>H11+H18+H25+H32+H39+H46+H53+H60+H67+H74+H81+H88+H95+H102</f>
        <v>40</v>
      </c>
      <c r="I4" s="807">
        <f>SUM(D4:F4)</f>
        <v>383.5</v>
      </c>
    </row>
    <row r="5" spans="1:9" ht="21">
      <c r="A5" s="693"/>
      <c r="B5" s="693"/>
      <c r="C5" s="49" t="s">
        <v>55</v>
      </c>
      <c r="D5" s="49">
        <f aca="true" t="shared" si="1" ref="D5:F9">D12+D19+D26+D33+D40+D47+D54+D61+D68+D75+D82+D89+D96+D103</f>
        <v>16</v>
      </c>
      <c r="E5" s="49">
        <f t="shared" si="1"/>
        <v>150.5</v>
      </c>
      <c r="F5" s="49">
        <f t="shared" si="1"/>
        <v>7.5</v>
      </c>
      <c r="G5" s="840">
        <f t="shared" si="0"/>
        <v>174</v>
      </c>
      <c r="H5" s="49">
        <f>H12+H19+H26+H33+H40+H47+H54+H61+H68+H75+H82+H89+H96+H103</f>
        <v>0</v>
      </c>
      <c r="I5" s="807">
        <f>SUM(D5:F5)</f>
        <v>174</v>
      </c>
    </row>
    <row r="6" spans="1:9" ht="21">
      <c r="A6" s="693"/>
      <c r="B6" s="693" t="s">
        <v>9</v>
      </c>
      <c r="C6" s="49" t="s">
        <v>54</v>
      </c>
      <c r="D6" s="49">
        <f t="shared" si="1"/>
        <v>5</v>
      </c>
      <c r="E6" s="49">
        <f t="shared" si="1"/>
        <v>92</v>
      </c>
      <c r="F6" s="49">
        <f t="shared" si="1"/>
        <v>30</v>
      </c>
      <c r="G6" s="840">
        <f t="shared" si="0"/>
        <v>122</v>
      </c>
      <c r="H6" s="49">
        <f>H13+H20+H27+H34+H41+H48+H55+H62+H69+H76+H83+H90+H97+H104</f>
        <v>5</v>
      </c>
      <c r="I6" s="807">
        <f>SUM(D6:F6)</f>
        <v>127</v>
      </c>
    </row>
    <row r="7" spans="1:9" ht="21">
      <c r="A7" s="693"/>
      <c r="B7" s="693"/>
      <c r="C7" s="49" t="s">
        <v>55</v>
      </c>
      <c r="D7" s="49">
        <f t="shared" si="1"/>
        <v>1</v>
      </c>
      <c r="E7" s="49">
        <f t="shared" si="1"/>
        <v>42</v>
      </c>
      <c r="F7" s="49">
        <f t="shared" si="1"/>
        <v>5</v>
      </c>
      <c r="G7" s="840">
        <f t="shared" si="0"/>
        <v>48</v>
      </c>
      <c r="H7" s="49">
        <f>H14+H21+H28+H35+H42+H49+H56+H63+H70+H77+H84+H91+H98+H105</f>
        <v>0</v>
      </c>
      <c r="I7" s="807">
        <f>SUM(D7:F7)</f>
        <v>48</v>
      </c>
    </row>
    <row r="8" spans="1:9" ht="21">
      <c r="A8" s="693"/>
      <c r="B8" s="693" t="s">
        <v>10</v>
      </c>
      <c r="C8" s="49" t="s">
        <v>54</v>
      </c>
      <c r="D8" s="49">
        <f t="shared" si="1"/>
        <v>0</v>
      </c>
      <c r="E8" s="49">
        <f t="shared" si="1"/>
        <v>11</v>
      </c>
      <c r="F8" s="49">
        <f t="shared" si="1"/>
        <v>5</v>
      </c>
      <c r="G8" s="840">
        <f t="shared" si="0"/>
        <v>16</v>
      </c>
      <c r="H8" s="49">
        <f>H15+H22+H29+H36+H43+H50+H57+H64+H71+H78+H85+H92+H99+H106</f>
        <v>0</v>
      </c>
      <c r="I8" s="807">
        <f>SUM(D8:F8)</f>
        <v>16</v>
      </c>
    </row>
    <row r="9" spans="1:9" ht="21">
      <c r="A9" s="693"/>
      <c r="B9" s="693"/>
      <c r="C9" s="49" t="s">
        <v>55</v>
      </c>
      <c r="D9" s="49">
        <f t="shared" si="1"/>
        <v>0</v>
      </c>
      <c r="E9" s="49">
        <f t="shared" si="1"/>
        <v>2</v>
      </c>
      <c r="F9" s="49">
        <f t="shared" si="1"/>
        <v>2</v>
      </c>
      <c r="G9" s="840">
        <f t="shared" si="0"/>
        <v>4</v>
      </c>
      <c r="H9" s="49">
        <f>H16+H23+H30+H37+H44+H51+H58+H65+H72+H79+H86+H93+H100+H107</f>
        <v>0</v>
      </c>
      <c r="I9" s="807">
        <f>SUM(D9:F9)</f>
        <v>4</v>
      </c>
    </row>
    <row r="10" spans="1:9" ht="21">
      <c r="A10" s="693"/>
      <c r="B10" s="50" t="s">
        <v>16</v>
      </c>
      <c r="C10" s="50"/>
      <c r="D10" s="50">
        <f>SUM(D4:D9)</f>
        <v>60</v>
      </c>
      <c r="E10" s="50">
        <f>SUM(E4:E9)</f>
        <v>600.5</v>
      </c>
      <c r="F10" s="50">
        <f>SUM(F4:F9)</f>
        <v>92</v>
      </c>
      <c r="G10" s="50">
        <f>I10-H10</f>
        <v>707.5</v>
      </c>
      <c r="H10" s="50">
        <f>SUM(H4:H9)</f>
        <v>45</v>
      </c>
      <c r="I10" s="50">
        <f>SUM(I4:I9)</f>
        <v>752.5</v>
      </c>
    </row>
    <row r="11" spans="1:9" ht="21">
      <c r="A11" s="693" t="s">
        <v>56</v>
      </c>
      <c r="B11" s="693" t="s">
        <v>8</v>
      </c>
      <c r="C11" s="49" t="s">
        <v>54</v>
      </c>
      <c r="D11" s="49">
        <v>6</v>
      </c>
      <c r="E11" s="49">
        <v>64</v>
      </c>
      <c r="F11" s="49">
        <v>7.5</v>
      </c>
      <c r="G11" s="49"/>
      <c r="H11" s="49">
        <v>5</v>
      </c>
      <c r="I11" s="838">
        <f>SUM(D11:F11)</f>
        <v>77.5</v>
      </c>
    </row>
    <row r="12" spans="1:9" ht="21">
      <c r="A12" s="693"/>
      <c r="B12" s="693"/>
      <c r="C12" s="49" t="s">
        <v>55</v>
      </c>
      <c r="D12" s="49"/>
      <c r="E12" s="49"/>
      <c r="F12" s="49"/>
      <c r="G12" s="49"/>
      <c r="H12" s="49"/>
      <c r="I12" s="839"/>
    </row>
    <row r="13" spans="1:9" ht="21">
      <c r="A13" s="693"/>
      <c r="B13" s="693" t="s">
        <v>9</v>
      </c>
      <c r="C13" s="49" t="s">
        <v>54</v>
      </c>
      <c r="D13" s="49">
        <v>2</v>
      </c>
      <c r="E13" s="49">
        <v>15</v>
      </c>
      <c r="F13" s="49"/>
      <c r="G13" s="49"/>
      <c r="H13" s="49">
        <v>1</v>
      </c>
      <c r="I13" s="838">
        <f>SUM(D13:F13)</f>
        <v>17</v>
      </c>
    </row>
    <row r="14" spans="1:9" ht="21">
      <c r="A14" s="693"/>
      <c r="B14" s="693"/>
      <c r="C14" s="49" t="s">
        <v>55</v>
      </c>
      <c r="D14" s="49"/>
      <c r="E14" s="49"/>
      <c r="F14" s="49"/>
      <c r="G14" s="49"/>
      <c r="H14" s="49"/>
      <c r="I14" s="839"/>
    </row>
    <row r="15" spans="1:9" ht="21">
      <c r="A15" s="693"/>
      <c r="B15" s="693" t="s">
        <v>10</v>
      </c>
      <c r="C15" s="49" t="s">
        <v>54</v>
      </c>
      <c r="D15" s="49"/>
      <c r="E15" s="49">
        <v>3</v>
      </c>
      <c r="F15" s="49"/>
      <c r="G15" s="49"/>
      <c r="H15" s="49"/>
      <c r="I15" s="838">
        <f>SUM(D15:F15)</f>
        <v>3</v>
      </c>
    </row>
    <row r="16" spans="1:9" ht="21">
      <c r="A16" s="693"/>
      <c r="B16" s="693"/>
      <c r="C16" s="49" t="s">
        <v>55</v>
      </c>
      <c r="D16" s="49"/>
      <c r="E16" s="49"/>
      <c r="F16" s="49"/>
      <c r="G16" s="49"/>
      <c r="H16" s="49"/>
      <c r="I16" s="839"/>
    </row>
    <row r="17" spans="1:9" ht="21">
      <c r="A17" s="693"/>
      <c r="B17" s="50" t="s">
        <v>16</v>
      </c>
      <c r="C17" s="51"/>
      <c r="D17" s="51">
        <f>SUM(D11:D16)</f>
        <v>8</v>
      </c>
      <c r="E17" s="51">
        <f>SUM(E11:E16)</f>
        <v>82</v>
      </c>
      <c r="F17" s="51">
        <f>SUM(F11:F16)</f>
        <v>7.5</v>
      </c>
      <c r="G17" s="51">
        <f>I17-H17</f>
        <v>91.5</v>
      </c>
      <c r="H17" s="51">
        <f>SUM(H11:H16)</f>
        <v>6</v>
      </c>
      <c r="I17" s="811">
        <f>SUM(I11:I16)</f>
        <v>97.5</v>
      </c>
    </row>
    <row r="18" spans="1:9" ht="21">
      <c r="A18" s="693" t="s">
        <v>57</v>
      </c>
      <c r="B18" s="693" t="s">
        <v>8</v>
      </c>
      <c r="C18" s="49" t="s">
        <v>54</v>
      </c>
      <c r="D18" s="49">
        <v>2</v>
      </c>
      <c r="E18" s="49">
        <v>14</v>
      </c>
      <c r="F18" s="49"/>
      <c r="G18" s="49"/>
      <c r="H18" s="49"/>
      <c r="I18" s="49">
        <f>SUM(D18:H18)</f>
        <v>16</v>
      </c>
    </row>
    <row r="19" spans="1:9" ht="21">
      <c r="A19" s="693"/>
      <c r="B19" s="693"/>
      <c r="C19" s="49" t="s">
        <v>55</v>
      </c>
      <c r="D19" s="49">
        <v>1</v>
      </c>
      <c r="E19" s="49">
        <v>18.5</v>
      </c>
      <c r="F19" s="49">
        <v>3</v>
      </c>
      <c r="G19" s="49"/>
      <c r="H19" s="49"/>
      <c r="I19" s="49">
        <f>SUM(D19:H19)</f>
        <v>22.5</v>
      </c>
    </row>
    <row r="20" spans="1:9" ht="21">
      <c r="A20" s="693"/>
      <c r="B20" s="693" t="s">
        <v>9</v>
      </c>
      <c r="C20" s="49" t="s">
        <v>54</v>
      </c>
      <c r="D20" s="49"/>
      <c r="E20" s="49">
        <v>1</v>
      </c>
      <c r="F20" s="49"/>
      <c r="G20" s="49"/>
      <c r="H20" s="49"/>
      <c r="I20" s="49">
        <f>SUM(D20:H20)</f>
        <v>1</v>
      </c>
    </row>
    <row r="21" spans="1:9" ht="21">
      <c r="A21" s="693"/>
      <c r="B21" s="693"/>
      <c r="C21" s="49" t="s">
        <v>55</v>
      </c>
      <c r="D21" s="49"/>
      <c r="E21" s="49">
        <v>7</v>
      </c>
      <c r="F21" s="49">
        <v>3</v>
      </c>
      <c r="G21" s="49"/>
      <c r="H21" s="49"/>
      <c r="I21" s="49">
        <f>SUM(D21:H21)</f>
        <v>10</v>
      </c>
    </row>
    <row r="22" spans="1:9" ht="21">
      <c r="A22" s="693"/>
      <c r="B22" s="693" t="s">
        <v>10</v>
      </c>
      <c r="C22" s="49" t="s">
        <v>54</v>
      </c>
      <c r="D22" s="49"/>
      <c r="E22" s="49"/>
      <c r="F22" s="49"/>
      <c r="G22" s="49"/>
      <c r="H22" s="49"/>
      <c r="I22" s="49">
        <f>SUM(D22:H22)</f>
        <v>0</v>
      </c>
    </row>
    <row r="23" spans="1:9" ht="21">
      <c r="A23" s="693"/>
      <c r="B23" s="693"/>
      <c r="C23" s="49" t="s">
        <v>55</v>
      </c>
      <c r="D23" s="49"/>
      <c r="E23" s="49">
        <v>1</v>
      </c>
      <c r="F23" s="49"/>
      <c r="G23" s="49"/>
      <c r="H23" s="49"/>
      <c r="I23" s="49">
        <f>SUM(D23:H23)</f>
        <v>1</v>
      </c>
    </row>
    <row r="24" spans="1:9" ht="21">
      <c r="A24" s="693"/>
      <c r="B24" s="50" t="s">
        <v>16</v>
      </c>
      <c r="C24" s="51"/>
      <c r="D24" s="51">
        <f>SUM(D18:D23)</f>
        <v>3</v>
      </c>
      <c r="E24" s="51">
        <f>SUM(E18:E23)</f>
        <v>41.5</v>
      </c>
      <c r="F24" s="51">
        <f>SUM(F18:F23)</f>
        <v>6</v>
      </c>
      <c r="G24" s="51">
        <f>I24-H24</f>
        <v>50.5</v>
      </c>
      <c r="H24" s="51"/>
      <c r="I24" s="51">
        <f>SUM(I18:I23)</f>
        <v>50.5</v>
      </c>
    </row>
    <row r="25" spans="1:9" ht="21">
      <c r="A25" s="693" t="s">
        <v>58</v>
      </c>
      <c r="B25" s="693" t="s">
        <v>8</v>
      </c>
      <c r="C25" s="49" t="s">
        <v>54</v>
      </c>
      <c r="D25" s="49">
        <v>1</v>
      </c>
      <c r="E25" s="49">
        <v>21.5</v>
      </c>
      <c r="F25" s="49">
        <v>2.5</v>
      </c>
      <c r="G25" s="49"/>
      <c r="H25" s="49">
        <v>3</v>
      </c>
      <c r="I25" s="49">
        <f>SUM(D25:F25)</f>
        <v>25</v>
      </c>
    </row>
    <row r="26" spans="1:9" ht="21">
      <c r="A26" s="693"/>
      <c r="B26" s="693"/>
      <c r="C26" s="49" t="s">
        <v>55</v>
      </c>
      <c r="D26" s="49">
        <v>5</v>
      </c>
      <c r="E26" s="49">
        <v>31</v>
      </c>
      <c r="F26" s="49"/>
      <c r="G26" s="49"/>
      <c r="H26" s="49"/>
      <c r="I26" s="49">
        <f>SUM(D26:F26)</f>
        <v>36</v>
      </c>
    </row>
    <row r="27" spans="1:9" ht="21">
      <c r="A27" s="693"/>
      <c r="B27" s="693" t="s">
        <v>9</v>
      </c>
      <c r="C27" s="49" t="s">
        <v>54</v>
      </c>
      <c r="D27" s="49"/>
      <c r="E27" s="49">
        <v>6</v>
      </c>
      <c r="F27" s="49">
        <v>1</v>
      </c>
      <c r="G27" s="49"/>
      <c r="H27" s="49">
        <v>1</v>
      </c>
      <c r="I27" s="49">
        <f>SUM(D27:F27)</f>
        <v>7</v>
      </c>
    </row>
    <row r="28" spans="1:9" ht="21">
      <c r="A28" s="693"/>
      <c r="B28" s="693"/>
      <c r="C28" s="49" t="s">
        <v>55</v>
      </c>
      <c r="D28" s="49">
        <v>1</v>
      </c>
      <c r="E28" s="49">
        <v>9</v>
      </c>
      <c r="F28" s="49"/>
      <c r="G28" s="49"/>
      <c r="H28" s="49"/>
      <c r="I28" s="49">
        <f>SUM(D28:F28)</f>
        <v>10</v>
      </c>
    </row>
    <row r="29" spans="1:9" ht="21">
      <c r="A29" s="693"/>
      <c r="B29" s="693" t="s">
        <v>10</v>
      </c>
      <c r="C29" s="49" t="s">
        <v>54</v>
      </c>
      <c r="D29" s="49"/>
      <c r="E29" s="49">
        <v>2</v>
      </c>
      <c r="F29" s="49"/>
      <c r="G29" s="49"/>
      <c r="H29" s="49"/>
      <c r="I29" s="49">
        <f>SUM(D29:F29)</f>
        <v>2</v>
      </c>
    </row>
    <row r="30" spans="1:9" ht="21">
      <c r="A30" s="693"/>
      <c r="B30" s="693"/>
      <c r="C30" s="49" t="s">
        <v>55</v>
      </c>
      <c r="D30" s="49"/>
      <c r="E30" s="49">
        <v>1</v>
      </c>
      <c r="F30" s="49">
        <v>2</v>
      </c>
      <c r="G30" s="49"/>
      <c r="H30" s="49"/>
      <c r="I30" s="49">
        <f>SUM(D30:F30)</f>
        <v>3</v>
      </c>
    </row>
    <row r="31" spans="1:9" ht="21">
      <c r="A31" s="693"/>
      <c r="B31" s="50" t="s">
        <v>16</v>
      </c>
      <c r="C31" s="51"/>
      <c r="D31" s="51">
        <f>SUM(D25:D30)</f>
        <v>7</v>
      </c>
      <c r="E31" s="51">
        <f>SUM(E25:E30)</f>
        <v>70.5</v>
      </c>
      <c r="F31" s="51">
        <f>SUM(F25:F30)</f>
        <v>5.5</v>
      </c>
      <c r="G31" s="51">
        <f>SUM(G25:G30)</f>
        <v>0</v>
      </c>
      <c r="H31" s="51">
        <f>SUM(H25:H30)</f>
        <v>4</v>
      </c>
      <c r="I31" s="51">
        <f>SUM(I25:I30)</f>
        <v>83</v>
      </c>
    </row>
    <row r="32" spans="1:9" ht="21">
      <c r="A32" s="693" t="s">
        <v>59</v>
      </c>
      <c r="B32" s="693" t="s">
        <v>8</v>
      </c>
      <c r="C32" s="49" t="s">
        <v>54</v>
      </c>
      <c r="D32" s="49">
        <v>2.5</v>
      </c>
      <c r="E32" s="49">
        <v>18</v>
      </c>
      <c r="F32" s="49">
        <v>2</v>
      </c>
      <c r="G32" s="49"/>
      <c r="H32" s="49">
        <v>2</v>
      </c>
      <c r="I32" s="623">
        <f>SUM(D32:F32)</f>
        <v>22.5</v>
      </c>
    </row>
    <row r="33" spans="1:9" ht="21">
      <c r="A33" s="693"/>
      <c r="B33" s="693"/>
      <c r="C33" s="49" t="s">
        <v>55</v>
      </c>
      <c r="D33" s="49">
        <v>1</v>
      </c>
      <c r="E33" s="49">
        <v>7</v>
      </c>
      <c r="F33" s="49"/>
      <c r="G33" s="49"/>
      <c r="H33" s="49"/>
      <c r="I33" s="623">
        <f>SUM(D33:F33)</f>
        <v>8</v>
      </c>
    </row>
    <row r="34" spans="1:9" ht="21">
      <c r="A34" s="693"/>
      <c r="B34" s="693" t="s">
        <v>9</v>
      </c>
      <c r="C34" s="49" t="s">
        <v>54</v>
      </c>
      <c r="D34" s="49">
        <v>1</v>
      </c>
      <c r="E34" s="49">
        <v>3</v>
      </c>
      <c r="F34" s="49"/>
      <c r="G34" s="49"/>
      <c r="H34" s="49"/>
      <c r="I34" s="623">
        <f>SUM(D34:F34)</f>
        <v>4</v>
      </c>
    </row>
    <row r="35" spans="1:9" ht="21">
      <c r="A35" s="693"/>
      <c r="B35" s="693"/>
      <c r="C35" s="49" t="s">
        <v>55</v>
      </c>
      <c r="D35" s="49"/>
      <c r="E35" s="49"/>
      <c r="F35" s="49"/>
      <c r="G35" s="49"/>
      <c r="H35" s="49"/>
      <c r="I35" s="623">
        <f>SUM(D35:F35)</f>
        <v>0</v>
      </c>
    </row>
    <row r="36" spans="1:9" ht="21">
      <c r="A36" s="693"/>
      <c r="B36" s="693" t="s">
        <v>10</v>
      </c>
      <c r="C36" s="49" t="s">
        <v>54</v>
      </c>
      <c r="D36" s="49"/>
      <c r="E36" s="49"/>
      <c r="F36" s="49"/>
      <c r="G36" s="49"/>
      <c r="H36" s="49"/>
      <c r="I36" s="623">
        <f>SUM(D36:F36)</f>
        <v>0</v>
      </c>
    </row>
    <row r="37" spans="1:9" ht="21">
      <c r="A37" s="693"/>
      <c r="B37" s="693"/>
      <c r="C37" s="49" t="s">
        <v>55</v>
      </c>
      <c r="D37" s="49"/>
      <c r="E37" s="49"/>
      <c r="F37" s="49"/>
      <c r="G37" s="49"/>
      <c r="H37" s="49"/>
      <c r="I37" s="623">
        <f>SUM(D37:F37)</f>
        <v>0</v>
      </c>
    </row>
    <row r="38" spans="1:9" ht="21">
      <c r="A38" s="693"/>
      <c r="B38" s="50" t="s">
        <v>16</v>
      </c>
      <c r="C38" s="51"/>
      <c r="D38" s="51">
        <f>SUM(D32:D37)</f>
        <v>4.5</v>
      </c>
      <c r="E38" s="51">
        <f>SUM(E32:E37)</f>
        <v>28</v>
      </c>
      <c r="F38" s="51">
        <f>SUM(F32:F37)</f>
        <v>2</v>
      </c>
      <c r="G38" s="51">
        <f>SUM(G32:G37)</f>
        <v>0</v>
      </c>
      <c r="H38" s="51">
        <f>SUM(H32:H37)</f>
        <v>2</v>
      </c>
      <c r="I38" s="51">
        <f>SUM(I32:I37)</f>
        <v>34.5</v>
      </c>
    </row>
    <row r="39" spans="1:9" ht="21">
      <c r="A39" s="693" t="s">
        <v>60</v>
      </c>
      <c r="B39" s="693" t="s">
        <v>8</v>
      </c>
      <c r="C39" s="49" t="s">
        <v>54</v>
      </c>
      <c r="D39" s="49"/>
      <c r="E39" s="49">
        <v>20.5</v>
      </c>
      <c r="F39" s="49">
        <v>3</v>
      </c>
      <c r="G39" s="49"/>
      <c r="H39" s="49"/>
      <c r="I39" s="623">
        <f>SUM(D39:H39)</f>
        <v>23.5</v>
      </c>
    </row>
    <row r="40" spans="1:9" ht="21">
      <c r="A40" s="693"/>
      <c r="B40" s="693"/>
      <c r="C40" s="49" t="s">
        <v>55</v>
      </c>
      <c r="D40" s="49"/>
      <c r="E40" s="49"/>
      <c r="F40" s="49"/>
      <c r="G40" s="49"/>
      <c r="H40" s="49"/>
      <c r="I40" s="623">
        <f>SUM(D40:H40)</f>
        <v>0</v>
      </c>
    </row>
    <row r="41" spans="1:9" ht="21">
      <c r="A41" s="693"/>
      <c r="B41" s="693" t="s">
        <v>9</v>
      </c>
      <c r="C41" s="49" t="s">
        <v>54</v>
      </c>
      <c r="D41" s="49"/>
      <c r="E41" s="49">
        <v>1</v>
      </c>
      <c r="F41" s="49"/>
      <c r="G41" s="49"/>
      <c r="H41" s="49"/>
      <c r="I41" s="623">
        <f>SUM(D41:H41)</f>
        <v>1</v>
      </c>
    </row>
    <row r="42" spans="1:9" ht="21">
      <c r="A42" s="693"/>
      <c r="B42" s="693"/>
      <c r="C42" s="49" t="s">
        <v>55</v>
      </c>
      <c r="D42" s="49"/>
      <c r="E42" s="49"/>
      <c r="F42" s="49"/>
      <c r="G42" s="49"/>
      <c r="H42" s="49"/>
      <c r="I42" s="623">
        <f>SUM(D42:H42)</f>
        <v>0</v>
      </c>
    </row>
    <row r="43" spans="1:9" ht="21">
      <c r="A43" s="693"/>
      <c r="B43" s="693" t="s">
        <v>10</v>
      </c>
      <c r="C43" s="49" t="s">
        <v>54</v>
      </c>
      <c r="D43" s="49"/>
      <c r="E43" s="49">
        <v>1</v>
      </c>
      <c r="F43" s="49"/>
      <c r="G43" s="49"/>
      <c r="H43" s="49"/>
      <c r="I43" s="623">
        <f>SUM(D43:H43)</f>
        <v>1</v>
      </c>
    </row>
    <row r="44" spans="1:9" ht="21">
      <c r="A44" s="693"/>
      <c r="B44" s="693"/>
      <c r="C44" s="49" t="s">
        <v>55</v>
      </c>
      <c r="D44" s="49"/>
      <c r="E44" s="49"/>
      <c r="F44" s="49"/>
      <c r="G44" s="49"/>
      <c r="H44" s="49"/>
      <c r="I44" s="623">
        <f>SUM(D44:H44)</f>
        <v>0</v>
      </c>
    </row>
    <row r="45" spans="1:9" ht="21">
      <c r="A45" s="693"/>
      <c r="B45" s="50" t="s">
        <v>16</v>
      </c>
      <c r="C45" s="51"/>
      <c r="D45" s="51"/>
      <c r="E45" s="51"/>
      <c r="F45" s="51"/>
      <c r="G45" s="51"/>
      <c r="H45" s="51"/>
      <c r="I45" s="51">
        <f>SUM(I39:I44)</f>
        <v>25.5</v>
      </c>
    </row>
    <row r="46" spans="1:9" ht="21">
      <c r="A46" s="693" t="s">
        <v>45</v>
      </c>
      <c r="B46" s="693" t="s">
        <v>8</v>
      </c>
      <c r="C46" s="49" t="s">
        <v>54</v>
      </c>
      <c r="D46" s="49">
        <v>6</v>
      </c>
      <c r="E46" s="49">
        <v>24.5</v>
      </c>
      <c r="F46" s="49">
        <v>2.5</v>
      </c>
      <c r="G46" s="49"/>
      <c r="H46" s="49">
        <v>4</v>
      </c>
      <c r="I46" s="49">
        <f>SUM(D46:F46)</f>
        <v>33</v>
      </c>
    </row>
    <row r="47" spans="1:9" ht="21">
      <c r="A47" s="693"/>
      <c r="B47" s="693"/>
      <c r="C47" s="49" t="s">
        <v>55</v>
      </c>
      <c r="D47" s="49"/>
      <c r="E47" s="49"/>
      <c r="F47" s="49"/>
      <c r="G47" s="49"/>
      <c r="H47" s="49"/>
      <c r="I47" s="49">
        <f>SUM(D47:F47)</f>
        <v>0</v>
      </c>
    </row>
    <row r="48" spans="1:9" ht="21">
      <c r="A48" s="693"/>
      <c r="B48" s="693" t="s">
        <v>9</v>
      </c>
      <c r="C48" s="49" t="s">
        <v>54</v>
      </c>
      <c r="D48" s="49"/>
      <c r="E48" s="49">
        <v>29</v>
      </c>
      <c r="F48" s="49">
        <v>11</v>
      </c>
      <c r="G48" s="49"/>
      <c r="H48" s="49">
        <v>1</v>
      </c>
      <c r="I48" s="49">
        <f>SUM(D48:F48)</f>
        <v>40</v>
      </c>
    </row>
    <row r="49" spans="1:9" ht="21">
      <c r="A49" s="693"/>
      <c r="B49" s="693"/>
      <c r="C49" s="49" t="s">
        <v>55</v>
      </c>
      <c r="D49" s="49"/>
      <c r="E49" s="49"/>
      <c r="F49" s="49"/>
      <c r="G49" s="49"/>
      <c r="H49" s="49"/>
      <c r="I49" s="49">
        <f>SUM(D49:F49)</f>
        <v>0</v>
      </c>
    </row>
    <row r="50" spans="1:9" ht="21">
      <c r="A50" s="693"/>
      <c r="B50" s="693" t="s">
        <v>10</v>
      </c>
      <c r="C50" s="49" t="s">
        <v>54</v>
      </c>
      <c r="D50" s="49"/>
      <c r="E50" s="49">
        <v>4</v>
      </c>
      <c r="F50" s="49">
        <v>3</v>
      </c>
      <c r="G50" s="49"/>
      <c r="H50" s="49"/>
      <c r="I50" s="49">
        <f>SUM(D50:F50)</f>
        <v>7</v>
      </c>
    </row>
    <row r="51" spans="1:9" ht="21">
      <c r="A51" s="693"/>
      <c r="B51" s="693"/>
      <c r="C51" s="49" t="s">
        <v>55</v>
      </c>
      <c r="D51" s="49"/>
      <c r="E51" s="49"/>
      <c r="F51" s="49"/>
      <c r="G51" s="49"/>
      <c r="H51" s="49"/>
      <c r="I51" s="49">
        <f>SUM(D51:F51)</f>
        <v>0</v>
      </c>
    </row>
    <row r="52" spans="1:9" ht="21">
      <c r="A52" s="693"/>
      <c r="B52" s="50" t="s">
        <v>16</v>
      </c>
      <c r="C52" s="50"/>
      <c r="D52" s="50">
        <f>SUM(D46:D51)</f>
        <v>6</v>
      </c>
      <c r="E52" s="50">
        <f>SUM(E46:E51)</f>
        <v>57.5</v>
      </c>
      <c r="F52" s="50">
        <f>SUM(F46:F51)</f>
        <v>16.5</v>
      </c>
      <c r="G52" s="50">
        <f>SUM(G46:G51)</f>
        <v>0</v>
      </c>
      <c r="H52" s="50">
        <f>SUM(H46:H51)</f>
        <v>5</v>
      </c>
      <c r="I52" s="50">
        <f>SUM(I46:I51)</f>
        <v>80</v>
      </c>
    </row>
    <row r="53" spans="1:9" ht="21">
      <c r="A53" s="693" t="s">
        <v>61</v>
      </c>
      <c r="B53" s="693" t="s">
        <v>8</v>
      </c>
      <c r="C53" s="49" t="s">
        <v>54</v>
      </c>
      <c r="D53" s="49"/>
      <c r="E53" s="49">
        <v>4</v>
      </c>
      <c r="F53" s="49">
        <v>4</v>
      </c>
      <c r="G53" s="49"/>
      <c r="H53" s="49">
        <v>1</v>
      </c>
      <c r="I53" s="49">
        <f>SUM(D53:F53)</f>
        <v>8</v>
      </c>
    </row>
    <row r="54" spans="1:9" ht="21">
      <c r="A54" s="693"/>
      <c r="B54" s="693"/>
      <c r="C54" s="49" t="s">
        <v>55</v>
      </c>
      <c r="D54" s="49"/>
      <c r="E54" s="49">
        <v>2</v>
      </c>
      <c r="F54" s="49">
        <v>1</v>
      </c>
      <c r="G54" s="49"/>
      <c r="H54" s="49"/>
      <c r="I54" s="49">
        <f>SUM(D54:H54)</f>
        <v>3</v>
      </c>
    </row>
    <row r="55" spans="1:9" ht="21">
      <c r="A55" s="693"/>
      <c r="B55" s="693" t="s">
        <v>9</v>
      </c>
      <c r="C55" s="49" t="s">
        <v>54</v>
      </c>
      <c r="D55" s="49"/>
      <c r="E55" s="49">
        <v>4</v>
      </c>
      <c r="F55" s="49">
        <v>3</v>
      </c>
      <c r="G55" s="49"/>
      <c r="H55" s="49"/>
      <c r="I55" s="49">
        <f>SUM(D55:H55)</f>
        <v>7</v>
      </c>
    </row>
    <row r="56" spans="1:9" ht="21">
      <c r="A56" s="693"/>
      <c r="B56" s="693"/>
      <c r="C56" s="49" t="s">
        <v>55</v>
      </c>
      <c r="D56" s="49"/>
      <c r="E56" s="49">
        <v>5</v>
      </c>
      <c r="F56" s="49"/>
      <c r="G56" s="49"/>
      <c r="H56" s="49"/>
      <c r="I56" s="49">
        <f>SUM(D56:H56)</f>
        <v>5</v>
      </c>
    </row>
    <row r="57" spans="1:9" ht="21">
      <c r="A57" s="693"/>
      <c r="B57" s="693" t="s">
        <v>10</v>
      </c>
      <c r="C57" s="49" t="s">
        <v>54</v>
      </c>
      <c r="D57" s="49"/>
      <c r="E57" s="49"/>
      <c r="F57" s="49"/>
      <c r="G57" s="49"/>
      <c r="H57" s="49"/>
      <c r="I57" s="49">
        <f>SUM(D57:H57)</f>
        <v>0</v>
      </c>
    </row>
    <row r="58" spans="1:9" ht="21">
      <c r="A58" s="693"/>
      <c r="B58" s="693"/>
      <c r="C58" s="49" t="s">
        <v>55</v>
      </c>
      <c r="D58" s="49"/>
      <c r="E58" s="49"/>
      <c r="F58" s="49"/>
      <c r="G58" s="49"/>
      <c r="H58" s="49"/>
      <c r="I58" s="49">
        <f>SUM(D58:H58)</f>
        <v>0</v>
      </c>
    </row>
    <row r="59" spans="1:9" ht="21">
      <c r="A59" s="693"/>
      <c r="B59" s="50" t="s">
        <v>16</v>
      </c>
      <c r="C59" s="50"/>
      <c r="D59" s="50"/>
      <c r="E59" s="50"/>
      <c r="F59" s="50"/>
      <c r="G59" s="50"/>
      <c r="H59" s="50"/>
      <c r="I59" s="50">
        <f>SUM(I53:I58)</f>
        <v>23</v>
      </c>
    </row>
    <row r="60" spans="1:9" ht="21">
      <c r="A60" s="693" t="s">
        <v>62</v>
      </c>
      <c r="B60" s="693" t="s">
        <v>8</v>
      </c>
      <c r="C60" s="49" t="s">
        <v>54</v>
      </c>
      <c r="D60" s="49">
        <v>5</v>
      </c>
      <c r="E60" s="49">
        <v>42.5</v>
      </c>
      <c r="F60" s="49">
        <v>8.5</v>
      </c>
      <c r="G60" s="49"/>
      <c r="H60" s="49">
        <v>7</v>
      </c>
      <c r="I60" s="623">
        <f>SUM(D60:F60)</f>
        <v>56</v>
      </c>
    </row>
    <row r="61" spans="1:9" ht="21">
      <c r="A61" s="693"/>
      <c r="B61" s="693"/>
      <c r="C61" s="49" t="s">
        <v>55</v>
      </c>
      <c r="D61" s="49">
        <v>3</v>
      </c>
      <c r="E61" s="49">
        <v>14.5</v>
      </c>
      <c r="F61" s="49">
        <v>1</v>
      </c>
      <c r="G61" s="49"/>
      <c r="H61" s="49"/>
      <c r="I61" s="623">
        <f>SUM(D61:F61)</f>
        <v>18.5</v>
      </c>
    </row>
    <row r="62" spans="1:9" ht="21">
      <c r="A62" s="693"/>
      <c r="B62" s="693" t="s">
        <v>9</v>
      </c>
      <c r="C62" s="49" t="s">
        <v>54</v>
      </c>
      <c r="D62" s="49">
        <v>1</v>
      </c>
      <c r="E62" s="49">
        <v>15</v>
      </c>
      <c r="F62" s="49">
        <v>3</v>
      </c>
      <c r="G62" s="49"/>
      <c r="H62" s="49">
        <v>2</v>
      </c>
      <c r="I62" s="623">
        <f>SUM(D62:F62)</f>
        <v>19</v>
      </c>
    </row>
    <row r="63" spans="1:9" ht="21">
      <c r="A63" s="693"/>
      <c r="B63" s="693"/>
      <c r="C63" s="49" t="s">
        <v>55</v>
      </c>
      <c r="D63" s="49"/>
      <c r="E63" s="49">
        <v>10</v>
      </c>
      <c r="F63" s="49"/>
      <c r="G63" s="49"/>
      <c r="H63" s="49"/>
      <c r="I63" s="623">
        <f>SUM(D63:F63)</f>
        <v>10</v>
      </c>
    </row>
    <row r="64" spans="1:9" ht="21">
      <c r="A64" s="693"/>
      <c r="B64" s="693" t="s">
        <v>10</v>
      </c>
      <c r="C64" s="49" t="s">
        <v>54</v>
      </c>
      <c r="D64" s="49"/>
      <c r="E64" s="49">
        <v>1</v>
      </c>
      <c r="F64" s="49">
        <v>1</v>
      </c>
      <c r="G64" s="49"/>
      <c r="H64" s="49"/>
      <c r="I64" s="623">
        <f>SUM(D64:F64)</f>
        <v>2</v>
      </c>
    </row>
    <row r="65" spans="1:9" ht="21">
      <c r="A65" s="693"/>
      <c r="B65" s="693"/>
      <c r="C65" s="49" t="s">
        <v>55</v>
      </c>
      <c r="D65" s="49"/>
      <c r="E65" s="49"/>
      <c r="F65" s="49"/>
      <c r="G65" s="49"/>
      <c r="H65" s="49"/>
      <c r="I65" s="623">
        <f>SUM(D65:F65)</f>
        <v>0</v>
      </c>
    </row>
    <row r="66" spans="1:9" ht="21">
      <c r="A66" s="693"/>
      <c r="B66" s="50" t="s">
        <v>16</v>
      </c>
      <c r="C66" s="50"/>
      <c r="D66" s="50">
        <f>SUM(D60:D65)</f>
        <v>9</v>
      </c>
      <c r="E66" s="50">
        <f>SUM(E60:E65)</f>
        <v>83</v>
      </c>
      <c r="F66" s="50">
        <f>SUM(F60:F65)</f>
        <v>13.5</v>
      </c>
      <c r="G66" s="50">
        <f>SUM(G60:G65)</f>
        <v>0</v>
      </c>
      <c r="H66" s="50">
        <f>SUM(H60:H65)</f>
        <v>9</v>
      </c>
      <c r="I66" s="50">
        <f>SUM(I60:I65)</f>
        <v>105.5</v>
      </c>
    </row>
    <row r="67" spans="1:9" ht="21">
      <c r="A67" s="693" t="s">
        <v>63</v>
      </c>
      <c r="B67" s="693" t="s">
        <v>8</v>
      </c>
      <c r="C67" s="49" t="s">
        <v>54</v>
      </c>
      <c r="D67" s="49">
        <v>1</v>
      </c>
      <c r="E67" s="49">
        <v>11.5</v>
      </c>
      <c r="F67" s="49">
        <v>1</v>
      </c>
      <c r="G67" s="49"/>
      <c r="H67" s="49"/>
      <c r="I67" s="623">
        <f>SUM(D67:H67)</f>
        <v>13.5</v>
      </c>
    </row>
    <row r="68" spans="1:9" ht="21">
      <c r="A68" s="693"/>
      <c r="B68" s="693"/>
      <c r="C68" s="49" t="s">
        <v>55</v>
      </c>
      <c r="D68" s="49">
        <v>1</v>
      </c>
      <c r="E68" s="49">
        <v>30</v>
      </c>
      <c r="F68" s="49">
        <v>1</v>
      </c>
      <c r="G68" s="49"/>
      <c r="H68" s="49"/>
      <c r="I68" s="623">
        <f>SUM(D68:H68)</f>
        <v>32</v>
      </c>
    </row>
    <row r="69" spans="1:9" ht="21">
      <c r="A69" s="693"/>
      <c r="B69" s="693" t="s">
        <v>9</v>
      </c>
      <c r="C69" s="49" t="s">
        <v>54</v>
      </c>
      <c r="D69" s="49"/>
      <c r="E69" s="49">
        <v>1</v>
      </c>
      <c r="F69" s="49"/>
      <c r="G69" s="49"/>
      <c r="H69" s="49"/>
      <c r="I69" s="623">
        <f>SUM(D69:H69)</f>
        <v>1</v>
      </c>
    </row>
    <row r="70" spans="1:9" ht="21">
      <c r="A70" s="693"/>
      <c r="B70" s="693"/>
      <c r="C70" s="49" t="s">
        <v>55</v>
      </c>
      <c r="D70" s="49"/>
      <c r="E70" s="49">
        <v>9</v>
      </c>
      <c r="F70" s="49"/>
      <c r="G70" s="49"/>
      <c r="H70" s="49"/>
      <c r="I70" s="623">
        <f>SUM(D70:H70)</f>
        <v>9</v>
      </c>
    </row>
    <row r="71" spans="1:9" ht="21">
      <c r="A71" s="693"/>
      <c r="B71" s="693" t="s">
        <v>10</v>
      </c>
      <c r="C71" s="49" t="s">
        <v>54</v>
      </c>
      <c r="D71" s="49"/>
      <c r="E71" s="49"/>
      <c r="F71" s="49"/>
      <c r="G71" s="49"/>
      <c r="H71" s="49"/>
      <c r="I71" s="623">
        <f>SUM(D71:H71)</f>
        <v>0</v>
      </c>
    </row>
    <row r="72" spans="1:9" ht="21">
      <c r="A72" s="693"/>
      <c r="B72" s="693"/>
      <c r="C72" s="49" t="s">
        <v>55</v>
      </c>
      <c r="D72" s="49"/>
      <c r="E72" s="49"/>
      <c r="F72" s="49"/>
      <c r="G72" s="49"/>
      <c r="H72" s="49"/>
      <c r="I72" s="623">
        <f>SUM(D72:H72)</f>
        <v>0</v>
      </c>
    </row>
    <row r="73" spans="1:9" ht="21">
      <c r="A73" s="693"/>
      <c r="B73" s="50" t="s">
        <v>16</v>
      </c>
      <c r="C73" s="50"/>
      <c r="D73" s="50"/>
      <c r="E73" s="50"/>
      <c r="F73" s="50"/>
      <c r="G73" s="50"/>
      <c r="H73" s="50"/>
      <c r="I73" s="50">
        <f>SUM(I67:I72)</f>
        <v>55.5</v>
      </c>
    </row>
    <row r="74" spans="1:9" ht="21">
      <c r="A74" s="693" t="s">
        <v>64</v>
      </c>
      <c r="B74" s="693" t="s">
        <v>8</v>
      </c>
      <c r="C74" s="49" t="s">
        <v>54</v>
      </c>
      <c r="D74" s="49">
        <v>9.5</v>
      </c>
      <c r="E74" s="49">
        <v>9</v>
      </c>
      <c r="F74" s="49"/>
      <c r="G74" s="49"/>
      <c r="H74" s="49">
        <v>2</v>
      </c>
      <c r="I74" s="623">
        <f>SUM(D74:F74)</f>
        <v>18.5</v>
      </c>
    </row>
    <row r="75" spans="1:9" ht="21">
      <c r="A75" s="693"/>
      <c r="B75" s="693"/>
      <c r="C75" s="49" t="s">
        <v>55</v>
      </c>
      <c r="D75" s="49"/>
      <c r="E75" s="49"/>
      <c r="F75" s="49"/>
      <c r="G75" s="49"/>
      <c r="H75" s="49"/>
      <c r="I75" s="623">
        <f>SUM(D75:H75)</f>
        <v>0</v>
      </c>
    </row>
    <row r="76" spans="1:9" ht="21">
      <c r="A76" s="693"/>
      <c r="B76" s="693" t="s">
        <v>9</v>
      </c>
      <c r="C76" s="49" t="s">
        <v>54</v>
      </c>
      <c r="D76" s="49">
        <v>1</v>
      </c>
      <c r="E76" s="49"/>
      <c r="F76" s="49"/>
      <c r="G76" s="49"/>
      <c r="H76" s="49"/>
      <c r="I76" s="623">
        <f>SUM(D76:H76)</f>
        <v>1</v>
      </c>
    </row>
    <row r="77" spans="1:9" ht="21">
      <c r="A77" s="693"/>
      <c r="B77" s="693"/>
      <c r="C77" s="49" t="s">
        <v>55</v>
      </c>
      <c r="D77" s="49"/>
      <c r="E77" s="49"/>
      <c r="F77" s="49"/>
      <c r="G77" s="49"/>
      <c r="H77" s="49"/>
      <c r="I77" s="623">
        <f>SUM(D77:H77)</f>
        <v>0</v>
      </c>
    </row>
    <row r="78" spans="1:9" ht="21">
      <c r="A78" s="693"/>
      <c r="B78" s="693" t="s">
        <v>10</v>
      </c>
      <c r="C78" s="49" t="s">
        <v>54</v>
      </c>
      <c r="D78" s="49"/>
      <c r="E78" s="49"/>
      <c r="F78" s="49"/>
      <c r="G78" s="49"/>
      <c r="H78" s="49"/>
      <c r="I78" s="623">
        <f>SUM(D78:H78)</f>
        <v>0</v>
      </c>
    </row>
    <row r="79" spans="1:9" ht="21">
      <c r="A79" s="693"/>
      <c r="B79" s="693"/>
      <c r="C79" s="49" t="s">
        <v>55</v>
      </c>
      <c r="D79" s="49"/>
      <c r="E79" s="49"/>
      <c r="F79" s="49"/>
      <c r="G79" s="49"/>
      <c r="H79" s="49"/>
      <c r="I79" s="623">
        <f>SUM(D79:H79)</f>
        <v>0</v>
      </c>
    </row>
    <row r="80" spans="1:9" ht="21">
      <c r="A80" s="693"/>
      <c r="B80" s="50" t="s">
        <v>16</v>
      </c>
      <c r="C80" s="50"/>
      <c r="D80" s="50"/>
      <c r="E80" s="50"/>
      <c r="F80" s="50"/>
      <c r="G80" s="50"/>
      <c r="H80" s="50"/>
      <c r="I80" s="50">
        <f>SUM(I74:I79)</f>
        <v>19.5</v>
      </c>
    </row>
    <row r="81" spans="1:9" ht="21">
      <c r="A81" s="693" t="s">
        <v>65</v>
      </c>
      <c r="B81" s="693" t="s">
        <v>8</v>
      </c>
      <c r="C81" s="49" t="s">
        <v>54</v>
      </c>
      <c r="D81" s="49">
        <v>2</v>
      </c>
      <c r="E81" s="49">
        <v>39.5</v>
      </c>
      <c r="F81" s="49">
        <v>6</v>
      </c>
      <c r="G81" s="49"/>
      <c r="H81" s="49">
        <v>8</v>
      </c>
      <c r="I81" s="623">
        <f>SUM(D81:F81)</f>
        <v>47.5</v>
      </c>
    </row>
    <row r="82" spans="1:9" ht="21">
      <c r="A82" s="693"/>
      <c r="B82" s="693"/>
      <c r="C82" s="49" t="s">
        <v>55</v>
      </c>
      <c r="D82" s="49"/>
      <c r="E82" s="49">
        <v>5.5</v>
      </c>
      <c r="F82" s="49"/>
      <c r="G82" s="49"/>
      <c r="H82" s="49"/>
      <c r="I82" s="623">
        <f>SUM(D82:H82)</f>
        <v>5.5</v>
      </c>
    </row>
    <row r="83" spans="1:9" ht="21">
      <c r="A83" s="693"/>
      <c r="B83" s="693" t="s">
        <v>9</v>
      </c>
      <c r="C83" s="49" t="s">
        <v>54</v>
      </c>
      <c r="D83" s="49"/>
      <c r="E83" s="49">
        <v>15</v>
      </c>
      <c r="F83" s="49">
        <v>12</v>
      </c>
      <c r="G83" s="49"/>
      <c r="H83" s="49"/>
      <c r="I83" s="623">
        <f>SUM(D83:H83)</f>
        <v>27</v>
      </c>
    </row>
    <row r="84" spans="1:9" ht="21">
      <c r="A84" s="693"/>
      <c r="B84" s="693"/>
      <c r="C84" s="49" t="s">
        <v>55</v>
      </c>
      <c r="D84" s="49"/>
      <c r="E84" s="49">
        <v>2</v>
      </c>
      <c r="F84" s="49"/>
      <c r="G84" s="49"/>
      <c r="H84" s="49"/>
      <c r="I84" s="623">
        <f>SUM(D84:H84)</f>
        <v>2</v>
      </c>
    </row>
    <row r="85" spans="1:9" ht="21">
      <c r="A85" s="693"/>
      <c r="B85" s="693" t="s">
        <v>10</v>
      </c>
      <c r="C85" s="49" t="s">
        <v>54</v>
      </c>
      <c r="D85" s="49"/>
      <c r="E85" s="49"/>
      <c r="F85" s="49">
        <v>1</v>
      </c>
      <c r="G85" s="49"/>
      <c r="H85" s="49"/>
      <c r="I85" s="623">
        <f>SUM(D85:H85)</f>
        <v>1</v>
      </c>
    </row>
    <row r="86" spans="1:9" ht="21">
      <c r="A86" s="693"/>
      <c r="B86" s="693"/>
      <c r="C86" s="49" t="s">
        <v>55</v>
      </c>
      <c r="D86" s="49"/>
      <c r="E86" s="49"/>
      <c r="F86" s="49"/>
      <c r="G86" s="49"/>
      <c r="H86" s="49"/>
      <c r="I86" s="623">
        <f>SUM(D86:H86)</f>
        <v>0</v>
      </c>
    </row>
    <row r="87" spans="1:9" ht="21">
      <c r="A87" s="693"/>
      <c r="B87" s="50" t="s">
        <v>16</v>
      </c>
      <c r="C87" s="50"/>
      <c r="D87" s="50">
        <f>SUM(D81:D86)</f>
        <v>2</v>
      </c>
      <c r="E87" s="50">
        <f>SUM(E81:E86)</f>
        <v>62</v>
      </c>
      <c r="F87" s="50">
        <f>SUM(F81:F86)</f>
        <v>19</v>
      </c>
      <c r="G87" s="50">
        <f>SUM(G81:G86)</f>
        <v>0</v>
      </c>
      <c r="H87" s="50">
        <f>SUM(H81:H86)</f>
        <v>8</v>
      </c>
      <c r="I87" s="50">
        <f>SUM(I81:I86)</f>
        <v>83</v>
      </c>
    </row>
    <row r="88" spans="1:9" ht="21">
      <c r="A88" s="693" t="s">
        <v>66</v>
      </c>
      <c r="B88" s="693" t="s">
        <v>8</v>
      </c>
      <c r="C88" s="49" t="s">
        <v>54</v>
      </c>
      <c r="D88" s="49"/>
      <c r="E88" s="49"/>
      <c r="F88" s="49"/>
      <c r="G88" s="49"/>
      <c r="H88" s="49">
        <v>4</v>
      </c>
      <c r="I88" s="623">
        <f>SUM(D88:F88)</f>
        <v>0</v>
      </c>
    </row>
    <row r="89" spans="1:9" ht="21">
      <c r="A89" s="693"/>
      <c r="B89" s="693"/>
      <c r="C89" s="49" t="s">
        <v>55</v>
      </c>
      <c r="D89" s="49">
        <v>3</v>
      </c>
      <c r="E89" s="49">
        <v>23.5</v>
      </c>
      <c r="F89" s="49"/>
      <c r="G89" s="49"/>
      <c r="H89" s="49"/>
      <c r="I89" s="623">
        <f>SUM(D89:H89)</f>
        <v>26.5</v>
      </c>
    </row>
    <row r="90" spans="1:9" ht="21">
      <c r="A90" s="693"/>
      <c r="B90" s="693" t="s">
        <v>9</v>
      </c>
      <c r="C90" s="49" t="s">
        <v>54</v>
      </c>
      <c r="D90" s="49"/>
      <c r="E90" s="49"/>
      <c r="F90" s="49"/>
      <c r="G90" s="49"/>
      <c r="H90" s="49"/>
      <c r="I90" s="623">
        <f>SUM(D90:H90)</f>
        <v>0</v>
      </c>
    </row>
    <row r="91" spans="1:9" ht="21">
      <c r="A91" s="693"/>
      <c r="B91" s="693"/>
      <c r="C91" s="49" t="s">
        <v>55</v>
      </c>
      <c r="D91" s="49"/>
      <c r="E91" s="49"/>
      <c r="F91" s="49"/>
      <c r="G91" s="49"/>
      <c r="H91" s="49"/>
      <c r="I91" s="623">
        <f>SUM(D91:H91)</f>
        <v>0</v>
      </c>
    </row>
    <row r="92" spans="1:9" ht="21">
      <c r="A92" s="693"/>
      <c r="B92" s="693" t="s">
        <v>10</v>
      </c>
      <c r="C92" s="49" t="s">
        <v>54</v>
      </c>
      <c r="D92" s="49"/>
      <c r="E92" s="49"/>
      <c r="F92" s="49"/>
      <c r="G92" s="49"/>
      <c r="H92" s="49"/>
      <c r="I92" s="623">
        <f>SUM(D92:H92)</f>
        <v>0</v>
      </c>
    </row>
    <row r="93" spans="1:9" ht="21">
      <c r="A93" s="693"/>
      <c r="B93" s="693"/>
      <c r="C93" s="49" t="s">
        <v>55</v>
      </c>
      <c r="D93" s="49"/>
      <c r="E93" s="49"/>
      <c r="F93" s="49"/>
      <c r="G93" s="49"/>
      <c r="H93" s="49"/>
      <c r="I93" s="623">
        <f>SUM(D93:H93)</f>
        <v>0</v>
      </c>
    </row>
    <row r="94" spans="1:9" ht="21">
      <c r="A94" s="693"/>
      <c r="B94" s="50" t="s">
        <v>16</v>
      </c>
      <c r="C94" s="50"/>
      <c r="D94" s="50">
        <f>SUM(D88:D93)</f>
        <v>3</v>
      </c>
      <c r="E94" s="50">
        <f>SUM(E88:E93)</f>
        <v>23.5</v>
      </c>
      <c r="F94" s="50">
        <f>SUM(F88:F93)</f>
        <v>0</v>
      </c>
      <c r="G94" s="50">
        <f>SUM(G88:G93)</f>
        <v>0</v>
      </c>
      <c r="H94" s="50">
        <f>SUM(H88:H93)</f>
        <v>4</v>
      </c>
      <c r="I94" s="50">
        <f>SUM(I88:I93)</f>
        <v>26.5</v>
      </c>
    </row>
    <row r="95" spans="1:9" ht="21">
      <c r="A95" s="694" t="s">
        <v>67</v>
      </c>
      <c r="B95" s="693" t="s">
        <v>8</v>
      </c>
      <c r="C95" s="49" t="s">
        <v>54</v>
      </c>
      <c r="D95" s="49">
        <v>1</v>
      </c>
      <c r="E95" s="49">
        <v>23.5</v>
      </c>
      <c r="F95" s="49">
        <v>4</v>
      </c>
      <c r="G95" s="49"/>
      <c r="H95" s="49">
        <v>4</v>
      </c>
      <c r="I95" s="49">
        <f>SUM(D95:F95)</f>
        <v>28.5</v>
      </c>
    </row>
    <row r="96" spans="1:9" ht="21">
      <c r="A96" s="694"/>
      <c r="B96" s="693"/>
      <c r="C96" s="49" t="s">
        <v>55</v>
      </c>
      <c r="D96" s="49">
        <v>2</v>
      </c>
      <c r="E96" s="49">
        <v>12</v>
      </c>
      <c r="F96" s="49">
        <v>1</v>
      </c>
      <c r="G96" s="49"/>
      <c r="H96" s="49"/>
      <c r="I96" s="49">
        <f>SUM(D96:H96)</f>
        <v>15</v>
      </c>
    </row>
    <row r="97" spans="1:9" ht="21">
      <c r="A97" s="694"/>
      <c r="B97" s="693" t="s">
        <v>9</v>
      </c>
      <c r="C97" s="49" t="s">
        <v>54</v>
      </c>
      <c r="D97" s="49"/>
      <c r="E97" s="49">
        <v>1</v>
      </c>
      <c r="F97" s="49"/>
      <c r="G97" s="49"/>
      <c r="H97" s="49"/>
      <c r="I97" s="49">
        <f>SUM(D97:H97)</f>
        <v>1</v>
      </c>
    </row>
    <row r="98" spans="1:9" ht="21">
      <c r="A98" s="694"/>
      <c r="B98" s="693"/>
      <c r="C98" s="49" t="s">
        <v>55</v>
      </c>
      <c r="D98" s="49"/>
      <c r="E98" s="49"/>
      <c r="F98" s="49">
        <v>1</v>
      </c>
      <c r="G98" s="49"/>
      <c r="H98" s="49"/>
      <c r="I98" s="49">
        <f>SUM(D98:H98)</f>
        <v>1</v>
      </c>
    </row>
    <row r="99" spans="1:9" ht="21">
      <c r="A99" s="694"/>
      <c r="B99" s="693" t="s">
        <v>10</v>
      </c>
      <c r="C99" s="49" t="s">
        <v>54</v>
      </c>
      <c r="D99" s="49"/>
      <c r="E99" s="49"/>
      <c r="F99" s="49"/>
      <c r="G99" s="49"/>
      <c r="H99" s="49"/>
      <c r="I99" s="49">
        <f>SUM(D99:H99)</f>
        <v>0</v>
      </c>
    </row>
    <row r="100" spans="1:9" ht="21">
      <c r="A100" s="694"/>
      <c r="B100" s="693"/>
      <c r="C100" s="49" t="s">
        <v>55</v>
      </c>
      <c r="D100" s="49"/>
      <c r="E100" s="49"/>
      <c r="F100" s="49"/>
      <c r="G100" s="49"/>
      <c r="H100" s="49"/>
      <c r="I100" s="49">
        <f>SUM(D100:H100)</f>
        <v>0</v>
      </c>
    </row>
    <row r="101" spans="1:9" ht="21">
      <c r="A101" s="694"/>
      <c r="B101" s="50" t="s">
        <v>16</v>
      </c>
      <c r="C101" s="50"/>
      <c r="D101" s="50"/>
      <c r="E101" s="50"/>
      <c r="F101" s="50"/>
      <c r="G101" s="50"/>
      <c r="H101" s="50"/>
      <c r="I101" s="50">
        <f>SUM(I95:I100)</f>
        <v>45.5</v>
      </c>
    </row>
    <row r="102" spans="1:9" ht="21">
      <c r="A102" s="693" t="s">
        <v>68</v>
      </c>
      <c r="B102" s="693" t="s">
        <v>8</v>
      </c>
      <c r="C102" s="49" t="s">
        <v>54</v>
      </c>
      <c r="D102" s="49">
        <v>2</v>
      </c>
      <c r="E102" s="49">
        <v>10.5</v>
      </c>
      <c r="F102" s="49">
        <v>1.5</v>
      </c>
      <c r="G102" s="49"/>
      <c r="H102" s="49"/>
      <c r="I102" s="49">
        <f>SUM(D102:H102)</f>
        <v>14</v>
      </c>
    </row>
    <row r="103" spans="1:9" ht="21">
      <c r="A103" s="693"/>
      <c r="B103" s="693"/>
      <c r="C103" s="49" t="s">
        <v>55</v>
      </c>
      <c r="D103" s="49"/>
      <c r="E103" s="49">
        <v>6.5</v>
      </c>
      <c r="F103" s="49">
        <v>0.5</v>
      </c>
      <c r="G103" s="49"/>
      <c r="H103" s="49"/>
      <c r="I103" s="49">
        <f>SUM(D103:H103)</f>
        <v>7</v>
      </c>
    </row>
    <row r="104" spans="1:9" ht="21">
      <c r="A104" s="693"/>
      <c r="B104" s="693" t="s">
        <v>9</v>
      </c>
      <c r="C104" s="49" t="s">
        <v>54</v>
      </c>
      <c r="D104" s="49"/>
      <c r="E104" s="49">
        <v>1</v>
      </c>
      <c r="F104" s="49"/>
      <c r="G104" s="49"/>
      <c r="H104" s="49"/>
      <c r="I104" s="49">
        <f>SUM(D104:H104)</f>
        <v>1</v>
      </c>
    </row>
    <row r="105" spans="1:9" ht="21">
      <c r="A105" s="693"/>
      <c r="B105" s="693"/>
      <c r="C105" s="49" t="s">
        <v>55</v>
      </c>
      <c r="D105" s="49"/>
      <c r="E105" s="49"/>
      <c r="F105" s="49">
        <v>1</v>
      </c>
      <c r="G105" s="49"/>
      <c r="H105" s="49"/>
      <c r="I105" s="49">
        <f>SUM(D105:H105)</f>
        <v>1</v>
      </c>
    </row>
    <row r="106" spans="1:9" ht="21">
      <c r="A106" s="693"/>
      <c r="B106" s="693" t="s">
        <v>10</v>
      </c>
      <c r="C106" s="49" t="s">
        <v>54</v>
      </c>
      <c r="D106" s="49"/>
      <c r="E106" s="49"/>
      <c r="F106" s="49"/>
      <c r="G106" s="49"/>
      <c r="H106" s="49"/>
      <c r="I106" s="49">
        <f>SUM(D106:H106)</f>
        <v>0</v>
      </c>
    </row>
    <row r="107" spans="1:9" ht="21">
      <c r="A107" s="693"/>
      <c r="B107" s="693"/>
      <c r="C107" s="49" t="s">
        <v>55</v>
      </c>
      <c r="D107" s="49"/>
      <c r="E107" s="49"/>
      <c r="F107" s="49"/>
      <c r="G107" s="49"/>
      <c r="H107" s="49"/>
      <c r="I107" s="49">
        <f>SUM(D107:H107)</f>
        <v>0</v>
      </c>
    </row>
    <row r="108" spans="1:9" ht="21">
      <c r="A108" s="693"/>
      <c r="B108" s="50" t="s">
        <v>16</v>
      </c>
      <c r="C108" s="50"/>
      <c r="D108" s="50"/>
      <c r="E108" s="50"/>
      <c r="F108" s="50"/>
      <c r="G108" s="50"/>
      <c r="H108" s="50"/>
      <c r="I108" s="50">
        <f>SUM(I102:I107)</f>
        <v>23</v>
      </c>
    </row>
    <row r="109" spans="1:10" ht="21">
      <c r="A109" s="52"/>
      <c r="B109" s="52"/>
      <c r="C109" s="53"/>
      <c r="D109" s="53"/>
      <c r="E109" s="53"/>
      <c r="F109" s="53"/>
      <c r="G109" s="53"/>
      <c r="H109" s="53"/>
      <c r="I109" s="53"/>
      <c r="J109" s="808"/>
    </row>
    <row r="110" spans="1:9" ht="21">
      <c r="A110" s="52"/>
      <c r="B110" s="52"/>
      <c r="C110" s="53"/>
      <c r="D110" s="53"/>
      <c r="E110" s="53"/>
      <c r="F110" s="53"/>
      <c r="G110" s="53"/>
      <c r="H110" s="53"/>
      <c r="I110" s="53"/>
    </row>
    <row r="111" spans="1:9" ht="23.25">
      <c r="A111" s="54" t="s">
        <v>69</v>
      </c>
      <c r="B111" s="54"/>
      <c r="C111" s="55"/>
      <c r="D111" s="53"/>
      <c r="E111" s="53"/>
      <c r="F111" s="53"/>
      <c r="G111" s="53"/>
      <c r="H111" s="53"/>
      <c r="I111" s="53"/>
    </row>
    <row r="115" ht="12.75">
      <c r="I115" s="809"/>
    </row>
  </sheetData>
  <sheetProtection/>
  <mergeCells count="72">
    <mergeCell ref="A102:A108"/>
    <mergeCell ref="B102:B103"/>
    <mergeCell ref="B104:B105"/>
    <mergeCell ref="B106:B107"/>
    <mergeCell ref="I11:I12"/>
    <mergeCell ref="A95:A101"/>
    <mergeCell ref="B95:B96"/>
    <mergeCell ref="B97:B98"/>
    <mergeCell ref="B99:B100"/>
    <mergeCell ref="A88:A94"/>
    <mergeCell ref="B88:B89"/>
    <mergeCell ref="B90:B91"/>
    <mergeCell ref="B92:B93"/>
    <mergeCell ref="A81:A87"/>
    <mergeCell ref="B81:B82"/>
    <mergeCell ref="B83:B84"/>
    <mergeCell ref="B85:B86"/>
    <mergeCell ref="A74:A80"/>
    <mergeCell ref="B74:B75"/>
    <mergeCell ref="B76:B77"/>
    <mergeCell ref="B78:B79"/>
    <mergeCell ref="A67:A73"/>
    <mergeCell ref="B67:B68"/>
    <mergeCell ref="B69:B70"/>
    <mergeCell ref="B71:B72"/>
    <mergeCell ref="A60:A66"/>
    <mergeCell ref="B60:B61"/>
    <mergeCell ref="B62:B63"/>
    <mergeCell ref="B64:B65"/>
    <mergeCell ref="A53:A59"/>
    <mergeCell ref="B53:B54"/>
    <mergeCell ref="B55:B56"/>
    <mergeCell ref="B57:B58"/>
    <mergeCell ref="A46:A52"/>
    <mergeCell ref="B46:B47"/>
    <mergeCell ref="B48:B49"/>
    <mergeCell ref="B50:B51"/>
    <mergeCell ref="A39:A45"/>
    <mergeCell ref="B39:B40"/>
    <mergeCell ref="B41:B42"/>
    <mergeCell ref="B43:B44"/>
    <mergeCell ref="A32:A38"/>
    <mergeCell ref="B32:B33"/>
    <mergeCell ref="B34:B35"/>
    <mergeCell ref="B36:B37"/>
    <mergeCell ref="A25:A31"/>
    <mergeCell ref="B25:B26"/>
    <mergeCell ref="B27:B28"/>
    <mergeCell ref="B29:B30"/>
    <mergeCell ref="A18:A24"/>
    <mergeCell ref="B18:B19"/>
    <mergeCell ref="B20:B21"/>
    <mergeCell ref="B22:B23"/>
    <mergeCell ref="A11:A17"/>
    <mergeCell ref="B11:B12"/>
    <mergeCell ref="B13:B14"/>
    <mergeCell ref="I13:I14"/>
    <mergeCell ref="B15:B16"/>
    <mergeCell ref="I15:I16"/>
    <mergeCell ref="A4:A10"/>
    <mergeCell ref="B4:B5"/>
    <mergeCell ref="B6:B7"/>
    <mergeCell ref="B8:B9"/>
    <mergeCell ref="A1:I1"/>
    <mergeCell ref="A2:A3"/>
    <mergeCell ref="B2:B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landscape" paperSize="9" scale="97" r:id="rId1"/>
  <rowBreaks count="4" manualBreakCount="4">
    <brk id="24" max="255" man="1"/>
    <brk id="45" max="255" man="1"/>
    <brk id="66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W843"/>
  <sheetViews>
    <sheetView zoomScale="87" zoomScaleNormal="87" zoomScalePageLayoutView="0" workbookViewId="0" topLeftCell="A1">
      <pane xSplit="16" ySplit="5" topLeftCell="Q838" activePane="bottomRight" state="frozen"/>
      <selection pane="topLeft" activeCell="A1" sqref="A1"/>
      <selection pane="topRight" activeCell="Q1" sqref="Q1"/>
      <selection pane="bottomLeft" activeCell="A6" sqref="A6"/>
      <selection pane="bottomRight" activeCell="S839" sqref="S839"/>
    </sheetView>
  </sheetViews>
  <sheetFormatPr defaultColWidth="9.140625" defaultRowHeight="12.75"/>
  <cols>
    <col min="1" max="1" width="5.28125" style="285" customWidth="1"/>
    <col min="2" max="3" width="16.7109375" style="566" customWidth="1"/>
    <col min="4" max="4" width="34.140625" style="285" customWidth="1"/>
    <col min="5" max="8" width="6.28125" style="566" hidden="1" customWidth="1"/>
    <col min="9" max="9" width="6.28125" style="587" hidden="1" customWidth="1"/>
    <col min="10" max="10" width="6.28125" style="588" customWidth="1"/>
    <col min="11" max="11" width="6.28125" style="589" customWidth="1"/>
    <col min="12" max="12" width="6.28125" style="592" customWidth="1"/>
    <col min="13" max="16" width="6.28125" style="566" customWidth="1"/>
    <col min="17" max="17" width="15.8515625" style="566" customWidth="1"/>
    <col min="18" max="18" width="12.7109375" style="566" customWidth="1"/>
    <col min="19" max="19" width="12.00390625" style="566" customWidth="1"/>
    <col min="20" max="20" width="13.8515625" style="285" customWidth="1"/>
    <col min="21" max="21" width="8.7109375" style="285" customWidth="1"/>
    <col min="22" max="16384" width="9.140625" style="285" customWidth="1"/>
  </cols>
  <sheetData>
    <row r="1" spans="1:20" ht="18.75" customHeight="1">
      <c r="A1" s="695" t="s">
        <v>34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</row>
    <row r="2" spans="1:20" ht="18.75" customHeight="1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</row>
    <row r="3" spans="1:20" ht="21.75" customHeight="1">
      <c r="A3" s="697" t="s">
        <v>0</v>
      </c>
      <c r="B3" s="697" t="s">
        <v>43</v>
      </c>
      <c r="C3" s="697" t="s">
        <v>44</v>
      </c>
      <c r="D3" s="700" t="s">
        <v>1</v>
      </c>
      <c r="E3" s="703" t="s">
        <v>24</v>
      </c>
      <c r="F3" s="703" t="s">
        <v>25</v>
      </c>
      <c r="G3" s="703" t="s">
        <v>13</v>
      </c>
      <c r="H3" s="697" t="s">
        <v>14</v>
      </c>
      <c r="I3" s="697" t="s">
        <v>2</v>
      </c>
      <c r="J3" s="706" t="s">
        <v>3</v>
      </c>
      <c r="K3" s="707"/>
      <c r="L3" s="708"/>
      <c r="M3" s="706" t="s">
        <v>7</v>
      </c>
      <c r="N3" s="707"/>
      <c r="O3" s="707"/>
      <c r="P3" s="708"/>
      <c r="Q3" s="706" t="s">
        <v>18</v>
      </c>
      <c r="R3" s="707"/>
      <c r="S3" s="708"/>
      <c r="T3" s="711" t="s">
        <v>1043</v>
      </c>
    </row>
    <row r="4" spans="1:20" ht="21.75" customHeight="1">
      <c r="A4" s="698"/>
      <c r="B4" s="698"/>
      <c r="C4" s="698"/>
      <c r="D4" s="701"/>
      <c r="E4" s="704"/>
      <c r="F4" s="704"/>
      <c r="G4" s="704"/>
      <c r="H4" s="698"/>
      <c r="I4" s="698"/>
      <c r="J4" s="709"/>
      <c r="K4" s="696"/>
      <c r="L4" s="710"/>
      <c r="M4" s="709"/>
      <c r="N4" s="696"/>
      <c r="O4" s="696"/>
      <c r="P4" s="710"/>
      <c r="Q4" s="709" t="s">
        <v>42</v>
      </c>
      <c r="R4" s="696"/>
      <c r="S4" s="710"/>
      <c r="T4" s="712"/>
    </row>
    <row r="5" spans="1:20" ht="200.25" customHeight="1">
      <c r="A5" s="699"/>
      <c r="B5" s="699"/>
      <c r="C5" s="699"/>
      <c r="D5" s="702"/>
      <c r="E5" s="705"/>
      <c r="F5" s="705"/>
      <c r="G5" s="705"/>
      <c r="H5" s="699"/>
      <c r="I5" s="699"/>
      <c r="J5" s="286" t="s">
        <v>4</v>
      </c>
      <c r="K5" s="287" t="s">
        <v>5</v>
      </c>
      <c r="L5" s="288" t="s">
        <v>6</v>
      </c>
      <c r="M5" s="289" t="s">
        <v>8</v>
      </c>
      <c r="N5" s="289" t="s">
        <v>9</v>
      </c>
      <c r="O5" s="289" t="s">
        <v>10</v>
      </c>
      <c r="P5" s="289" t="s">
        <v>11</v>
      </c>
      <c r="Q5" s="289" t="s">
        <v>35</v>
      </c>
      <c r="R5" s="289" t="s">
        <v>36</v>
      </c>
      <c r="S5" s="289" t="s">
        <v>12</v>
      </c>
      <c r="T5" s="713"/>
    </row>
    <row r="6" spans="1:21" ht="23.25" customHeight="1">
      <c r="A6" s="290">
        <v>1</v>
      </c>
      <c r="B6" s="291" t="s">
        <v>57</v>
      </c>
      <c r="C6" s="292" t="s">
        <v>100</v>
      </c>
      <c r="D6" s="293" t="s">
        <v>110</v>
      </c>
      <c r="E6" s="292">
        <v>1</v>
      </c>
      <c r="F6" s="292"/>
      <c r="G6" s="292">
        <v>1</v>
      </c>
      <c r="H6" s="292"/>
      <c r="I6" s="294"/>
      <c r="J6" s="295">
        <v>1</v>
      </c>
      <c r="K6" s="296"/>
      <c r="L6" s="297"/>
      <c r="M6" s="298">
        <v>1</v>
      </c>
      <c r="N6" s="298"/>
      <c r="O6" s="298"/>
      <c r="P6" s="298"/>
      <c r="Q6" s="299">
        <v>20607</v>
      </c>
      <c r="R6" s="299">
        <v>20971</v>
      </c>
      <c r="S6" s="292">
        <f aca="true" t="shared" si="0" ref="S6:S37">SUM(J6:O6)/2</f>
        <v>1</v>
      </c>
      <c r="T6" s="300"/>
      <c r="U6" s="301">
        <f>SUM(S6:S8)</f>
        <v>3</v>
      </c>
    </row>
    <row r="7" spans="1:21" ht="21" customHeight="1">
      <c r="A7" s="290">
        <v>2</v>
      </c>
      <c r="B7" s="291" t="s">
        <v>57</v>
      </c>
      <c r="C7" s="292" t="s">
        <v>111</v>
      </c>
      <c r="D7" s="293" t="s">
        <v>118</v>
      </c>
      <c r="E7" s="292"/>
      <c r="F7" s="292">
        <v>1</v>
      </c>
      <c r="G7" s="292">
        <v>1</v>
      </c>
      <c r="H7" s="292"/>
      <c r="I7" s="294"/>
      <c r="J7" s="295">
        <v>1</v>
      </c>
      <c r="K7" s="296"/>
      <c r="L7" s="297"/>
      <c r="M7" s="298">
        <v>1</v>
      </c>
      <c r="N7" s="298"/>
      <c r="O7" s="298"/>
      <c r="P7" s="298"/>
      <c r="Q7" s="299">
        <v>20607</v>
      </c>
      <c r="R7" s="299">
        <v>20971</v>
      </c>
      <c r="S7" s="292">
        <f t="shared" si="0"/>
        <v>1</v>
      </c>
      <c r="T7" s="300"/>
      <c r="U7" s="301"/>
    </row>
    <row r="8" spans="1:21" ht="21" customHeight="1">
      <c r="A8" s="290">
        <v>3</v>
      </c>
      <c r="B8" s="291" t="s">
        <v>57</v>
      </c>
      <c r="C8" s="292" t="s">
        <v>136</v>
      </c>
      <c r="D8" s="293" t="s">
        <v>132</v>
      </c>
      <c r="E8" s="292">
        <v>1</v>
      </c>
      <c r="F8" s="292"/>
      <c r="G8" s="292">
        <v>1</v>
      </c>
      <c r="H8" s="292"/>
      <c r="I8" s="294"/>
      <c r="J8" s="295">
        <v>1</v>
      </c>
      <c r="K8" s="296"/>
      <c r="L8" s="297"/>
      <c r="M8" s="298">
        <v>1</v>
      </c>
      <c r="N8" s="298"/>
      <c r="O8" s="298"/>
      <c r="P8" s="298"/>
      <c r="Q8" s="299">
        <v>20607</v>
      </c>
      <c r="R8" s="299">
        <v>20971</v>
      </c>
      <c r="S8" s="292">
        <f t="shared" si="0"/>
        <v>1</v>
      </c>
      <c r="T8" s="300"/>
      <c r="U8" s="301"/>
    </row>
    <row r="9" spans="1:21" ht="21" customHeight="1">
      <c r="A9" s="290">
        <v>4</v>
      </c>
      <c r="B9" s="291" t="s">
        <v>57</v>
      </c>
      <c r="C9" s="302" t="s">
        <v>70</v>
      </c>
      <c r="D9" s="303" t="s">
        <v>84</v>
      </c>
      <c r="E9" s="302"/>
      <c r="F9" s="302">
        <v>1</v>
      </c>
      <c r="G9" s="302">
        <v>1</v>
      </c>
      <c r="H9" s="302"/>
      <c r="I9" s="304"/>
      <c r="J9" s="295"/>
      <c r="K9" s="296">
        <v>0</v>
      </c>
      <c r="L9" s="297"/>
      <c r="M9" s="305">
        <v>0</v>
      </c>
      <c r="N9" s="305"/>
      <c r="O9" s="305"/>
      <c r="P9" s="305"/>
      <c r="Q9" s="306">
        <v>20857</v>
      </c>
      <c r="R9" s="306">
        <v>20971</v>
      </c>
      <c r="S9" s="302">
        <f t="shared" si="0"/>
        <v>0</v>
      </c>
      <c r="T9" s="307"/>
      <c r="U9" s="308">
        <f>SUM(S9:S47)</f>
        <v>32.5</v>
      </c>
    </row>
    <row r="10" spans="1:21" ht="21" customHeight="1">
      <c r="A10" s="290">
        <v>5</v>
      </c>
      <c r="B10" s="291" t="s">
        <v>57</v>
      </c>
      <c r="C10" s="302" t="s">
        <v>70</v>
      </c>
      <c r="D10" s="303" t="s">
        <v>85</v>
      </c>
      <c r="E10" s="302"/>
      <c r="F10" s="302">
        <v>1</v>
      </c>
      <c r="G10" s="302">
        <v>1</v>
      </c>
      <c r="H10" s="302"/>
      <c r="I10" s="304"/>
      <c r="J10" s="295"/>
      <c r="K10" s="296">
        <v>0</v>
      </c>
      <c r="L10" s="297"/>
      <c r="M10" s="305">
        <v>0</v>
      </c>
      <c r="N10" s="305"/>
      <c r="O10" s="305"/>
      <c r="P10" s="305"/>
      <c r="Q10" s="306">
        <v>20927</v>
      </c>
      <c r="R10" s="306">
        <v>20971</v>
      </c>
      <c r="S10" s="302">
        <f t="shared" si="0"/>
        <v>0</v>
      </c>
      <c r="T10" s="307"/>
      <c r="U10" s="308"/>
    </row>
    <row r="11" spans="1:21" ht="23.25">
      <c r="A11" s="290">
        <v>6</v>
      </c>
      <c r="B11" s="291" t="s">
        <v>57</v>
      </c>
      <c r="C11" s="302" t="s">
        <v>86</v>
      </c>
      <c r="D11" s="303" t="s">
        <v>98</v>
      </c>
      <c r="E11" s="302"/>
      <c r="F11" s="302">
        <v>1</v>
      </c>
      <c r="G11" s="302">
        <v>1</v>
      </c>
      <c r="H11" s="302"/>
      <c r="I11" s="304"/>
      <c r="J11" s="295"/>
      <c r="K11" s="296">
        <v>0</v>
      </c>
      <c r="L11" s="297"/>
      <c r="M11" s="305">
        <v>0</v>
      </c>
      <c r="N11" s="305"/>
      <c r="O11" s="305"/>
      <c r="P11" s="305"/>
      <c r="Q11" s="306">
        <v>20808</v>
      </c>
      <c r="R11" s="306">
        <v>20971</v>
      </c>
      <c r="S11" s="302">
        <f t="shared" si="0"/>
        <v>0</v>
      </c>
      <c r="T11" s="307" t="s">
        <v>99</v>
      </c>
      <c r="U11" s="309"/>
    </row>
    <row r="12" spans="1:21" ht="23.25">
      <c r="A12" s="290">
        <v>7</v>
      </c>
      <c r="B12" s="291" t="s">
        <v>57</v>
      </c>
      <c r="C12" s="302" t="s">
        <v>111</v>
      </c>
      <c r="D12" s="303" t="s">
        <v>123</v>
      </c>
      <c r="E12" s="302"/>
      <c r="F12" s="302">
        <v>1</v>
      </c>
      <c r="G12" s="302"/>
      <c r="H12" s="302">
        <v>1</v>
      </c>
      <c r="I12" s="302"/>
      <c r="J12" s="295"/>
      <c r="K12" s="296" t="s">
        <v>124</v>
      </c>
      <c r="L12" s="297"/>
      <c r="M12" s="305" t="s">
        <v>124</v>
      </c>
      <c r="N12" s="305"/>
      <c r="O12" s="305"/>
      <c r="P12" s="305"/>
      <c r="Q12" s="306">
        <v>20800</v>
      </c>
      <c r="R12" s="306">
        <v>20971</v>
      </c>
      <c r="S12" s="302">
        <f t="shared" si="0"/>
        <v>0</v>
      </c>
      <c r="T12" s="307" t="s">
        <v>125</v>
      </c>
      <c r="U12" s="309"/>
    </row>
    <row r="13" spans="1:21" ht="23.25">
      <c r="A13" s="290">
        <v>8</v>
      </c>
      <c r="B13" s="291" t="s">
        <v>57</v>
      </c>
      <c r="C13" s="302" t="s">
        <v>111</v>
      </c>
      <c r="D13" s="303" t="s">
        <v>126</v>
      </c>
      <c r="E13" s="302"/>
      <c r="F13" s="302">
        <v>1</v>
      </c>
      <c r="G13" s="302"/>
      <c r="H13" s="302">
        <v>1</v>
      </c>
      <c r="I13" s="304"/>
      <c r="J13" s="295"/>
      <c r="K13" s="296">
        <v>0</v>
      </c>
      <c r="L13" s="297"/>
      <c r="M13" s="305">
        <v>0</v>
      </c>
      <c r="N13" s="305"/>
      <c r="O13" s="305"/>
      <c r="P13" s="305"/>
      <c r="Q13" s="306">
        <v>20800</v>
      </c>
      <c r="R13" s="306">
        <v>20971</v>
      </c>
      <c r="S13" s="302">
        <f t="shared" si="0"/>
        <v>0</v>
      </c>
      <c r="T13" s="307" t="s">
        <v>125</v>
      </c>
      <c r="U13" s="309"/>
    </row>
    <row r="14" spans="1:21" ht="23.25">
      <c r="A14" s="290">
        <v>9</v>
      </c>
      <c r="B14" s="291" t="s">
        <v>57</v>
      </c>
      <c r="C14" s="302" t="s">
        <v>111</v>
      </c>
      <c r="D14" s="303" t="s">
        <v>127</v>
      </c>
      <c r="E14" s="302"/>
      <c r="F14" s="302">
        <v>1</v>
      </c>
      <c r="G14" s="302"/>
      <c r="H14" s="302">
        <v>1</v>
      </c>
      <c r="I14" s="304"/>
      <c r="J14" s="295"/>
      <c r="K14" s="296">
        <v>0</v>
      </c>
      <c r="L14" s="297"/>
      <c r="M14" s="305">
        <v>0</v>
      </c>
      <c r="N14" s="305"/>
      <c r="O14" s="305"/>
      <c r="P14" s="305"/>
      <c r="Q14" s="306">
        <v>20800</v>
      </c>
      <c r="R14" s="306">
        <v>20971</v>
      </c>
      <c r="S14" s="302">
        <f t="shared" si="0"/>
        <v>0</v>
      </c>
      <c r="T14" s="307" t="s">
        <v>125</v>
      </c>
      <c r="U14" s="309"/>
    </row>
    <row r="15" spans="1:20" ht="23.25">
      <c r="A15" s="290">
        <v>10</v>
      </c>
      <c r="B15" s="291" t="s">
        <v>57</v>
      </c>
      <c r="C15" s="302" t="s">
        <v>70</v>
      </c>
      <c r="D15" s="303" t="s">
        <v>82</v>
      </c>
      <c r="E15" s="302"/>
      <c r="F15" s="302">
        <v>1</v>
      </c>
      <c r="G15" s="302">
        <v>1</v>
      </c>
      <c r="H15" s="302"/>
      <c r="I15" s="304"/>
      <c r="J15" s="295"/>
      <c r="K15" s="296">
        <v>0.5</v>
      </c>
      <c r="L15" s="297"/>
      <c r="M15" s="305">
        <v>0.5</v>
      </c>
      <c r="N15" s="305"/>
      <c r="O15" s="305"/>
      <c r="P15" s="305"/>
      <c r="Q15" s="306">
        <v>20730</v>
      </c>
      <c r="R15" s="306">
        <v>20971</v>
      </c>
      <c r="S15" s="302">
        <f t="shared" si="0"/>
        <v>0.5</v>
      </c>
      <c r="T15" s="307" t="s">
        <v>83</v>
      </c>
    </row>
    <row r="16" spans="1:20" ht="23.25">
      <c r="A16" s="290">
        <v>11</v>
      </c>
      <c r="B16" s="291" t="s">
        <v>57</v>
      </c>
      <c r="C16" s="302" t="s">
        <v>70</v>
      </c>
      <c r="D16" s="303" t="s">
        <v>74</v>
      </c>
      <c r="E16" s="302"/>
      <c r="F16" s="302">
        <v>1</v>
      </c>
      <c r="G16" s="302">
        <v>1</v>
      </c>
      <c r="H16" s="302"/>
      <c r="I16" s="304"/>
      <c r="J16" s="295"/>
      <c r="K16" s="296">
        <v>1</v>
      </c>
      <c r="L16" s="297"/>
      <c r="M16" s="305">
        <v>1</v>
      </c>
      <c r="N16" s="305"/>
      <c r="O16" s="305"/>
      <c r="P16" s="305"/>
      <c r="Q16" s="306">
        <v>20607</v>
      </c>
      <c r="R16" s="306">
        <v>20971</v>
      </c>
      <c r="S16" s="302">
        <f t="shared" si="0"/>
        <v>1</v>
      </c>
      <c r="T16" s="307"/>
    </row>
    <row r="17" spans="1:20" ht="23.25">
      <c r="A17" s="290">
        <v>12</v>
      </c>
      <c r="B17" s="291" t="s">
        <v>57</v>
      </c>
      <c r="C17" s="302" t="s">
        <v>70</v>
      </c>
      <c r="D17" s="303" t="s">
        <v>75</v>
      </c>
      <c r="E17" s="302"/>
      <c r="F17" s="302">
        <v>1</v>
      </c>
      <c r="G17" s="302">
        <v>1</v>
      </c>
      <c r="H17" s="302"/>
      <c r="I17" s="304"/>
      <c r="J17" s="295"/>
      <c r="K17" s="296">
        <v>1</v>
      </c>
      <c r="L17" s="297"/>
      <c r="M17" s="305">
        <v>1</v>
      </c>
      <c r="N17" s="305"/>
      <c r="O17" s="305"/>
      <c r="P17" s="305"/>
      <c r="Q17" s="306">
        <v>20607</v>
      </c>
      <c r="R17" s="306">
        <v>20971</v>
      </c>
      <c r="S17" s="302">
        <f t="shared" si="0"/>
        <v>1</v>
      </c>
      <c r="T17" s="307"/>
    </row>
    <row r="18" spans="1:20" ht="23.25">
      <c r="A18" s="290">
        <v>13</v>
      </c>
      <c r="B18" s="291" t="s">
        <v>57</v>
      </c>
      <c r="C18" s="302" t="s">
        <v>70</v>
      </c>
      <c r="D18" s="303" t="s">
        <v>76</v>
      </c>
      <c r="E18" s="302"/>
      <c r="F18" s="302">
        <v>1</v>
      </c>
      <c r="G18" s="302">
        <v>1</v>
      </c>
      <c r="H18" s="302"/>
      <c r="I18" s="304"/>
      <c r="J18" s="295"/>
      <c r="K18" s="296">
        <v>1</v>
      </c>
      <c r="L18" s="297"/>
      <c r="M18" s="305">
        <v>1</v>
      </c>
      <c r="N18" s="305"/>
      <c r="O18" s="305"/>
      <c r="P18" s="305"/>
      <c r="Q18" s="306">
        <v>20607</v>
      </c>
      <c r="R18" s="306">
        <v>20971</v>
      </c>
      <c r="S18" s="302">
        <f t="shared" si="0"/>
        <v>1</v>
      </c>
      <c r="T18" s="307"/>
    </row>
    <row r="19" spans="1:20" ht="23.25">
      <c r="A19" s="290">
        <v>14</v>
      </c>
      <c r="B19" s="291" t="s">
        <v>57</v>
      </c>
      <c r="C19" s="302" t="s">
        <v>70</v>
      </c>
      <c r="D19" s="303" t="s">
        <v>77</v>
      </c>
      <c r="E19" s="302"/>
      <c r="F19" s="302">
        <v>1</v>
      </c>
      <c r="G19" s="302">
        <v>1</v>
      </c>
      <c r="H19" s="302"/>
      <c r="I19" s="304"/>
      <c r="J19" s="295"/>
      <c r="K19" s="296">
        <v>1</v>
      </c>
      <c r="L19" s="297"/>
      <c r="M19" s="305">
        <v>1</v>
      </c>
      <c r="N19" s="305"/>
      <c r="O19" s="305"/>
      <c r="P19" s="305"/>
      <c r="Q19" s="306">
        <v>20607</v>
      </c>
      <c r="R19" s="306">
        <v>20971</v>
      </c>
      <c r="S19" s="302">
        <f t="shared" si="0"/>
        <v>1</v>
      </c>
      <c r="T19" s="307"/>
    </row>
    <row r="20" spans="1:20" ht="23.25">
      <c r="A20" s="290">
        <v>15</v>
      </c>
      <c r="B20" s="291" t="s">
        <v>57</v>
      </c>
      <c r="C20" s="302" t="s">
        <v>70</v>
      </c>
      <c r="D20" s="303" t="s">
        <v>78</v>
      </c>
      <c r="E20" s="302"/>
      <c r="F20" s="302">
        <v>1</v>
      </c>
      <c r="G20" s="302">
        <v>1</v>
      </c>
      <c r="H20" s="302"/>
      <c r="I20" s="304"/>
      <c r="J20" s="295"/>
      <c r="K20" s="296">
        <v>1</v>
      </c>
      <c r="L20" s="297"/>
      <c r="M20" s="305">
        <v>1</v>
      </c>
      <c r="N20" s="305"/>
      <c r="O20" s="305"/>
      <c r="P20" s="305"/>
      <c r="Q20" s="306">
        <v>20607</v>
      </c>
      <c r="R20" s="306">
        <v>20971</v>
      </c>
      <c r="S20" s="302">
        <f t="shared" si="0"/>
        <v>1</v>
      </c>
      <c r="T20" s="307"/>
    </row>
    <row r="21" spans="1:20" ht="23.25">
      <c r="A21" s="290">
        <v>16</v>
      </c>
      <c r="B21" s="291" t="s">
        <v>57</v>
      </c>
      <c r="C21" s="302" t="s">
        <v>70</v>
      </c>
      <c r="D21" s="303" t="s">
        <v>79</v>
      </c>
      <c r="E21" s="302"/>
      <c r="F21" s="302">
        <v>1</v>
      </c>
      <c r="G21" s="302">
        <v>1</v>
      </c>
      <c r="H21" s="302"/>
      <c r="I21" s="304"/>
      <c r="J21" s="295"/>
      <c r="K21" s="296">
        <v>1</v>
      </c>
      <c r="L21" s="297"/>
      <c r="M21" s="305">
        <v>1</v>
      </c>
      <c r="N21" s="305"/>
      <c r="O21" s="305"/>
      <c r="P21" s="305"/>
      <c r="Q21" s="306">
        <v>20607</v>
      </c>
      <c r="R21" s="306">
        <v>20971</v>
      </c>
      <c r="S21" s="302">
        <f t="shared" si="0"/>
        <v>1</v>
      </c>
      <c r="T21" s="307"/>
    </row>
    <row r="22" spans="1:20" ht="23.25">
      <c r="A22" s="290">
        <v>17</v>
      </c>
      <c r="B22" s="291" t="s">
        <v>57</v>
      </c>
      <c r="C22" s="302" t="s">
        <v>70</v>
      </c>
      <c r="D22" s="303" t="s">
        <v>80</v>
      </c>
      <c r="E22" s="302"/>
      <c r="F22" s="302">
        <v>1</v>
      </c>
      <c r="G22" s="302">
        <v>1</v>
      </c>
      <c r="H22" s="302"/>
      <c r="I22" s="304"/>
      <c r="J22" s="295"/>
      <c r="K22" s="296">
        <v>1</v>
      </c>
      <c r="L22" s="297"/>
      <c r="M22" s="305">
        <v>1</v>
      </c>
      <c r="N22" s="305"/>
      <c r="O22" s="305"/>
      <c r="P22" s="305"/>
      <c r="Q22" s="306">
        <v>20607</v>
      </c>
      <c r="R22" s="306">
        <v>20971</v>
      </c>
      <c r="S22" s="302">
        <f t="shared" si="0"/>
        <v>1</v>
      </c>
      <c r="T22" s="307"/>
    </row>
    <row r="23" spans="1:20" ht="23.25">
      <c r="A23" s="290">
        <v>18</v>
      </c>
      <c r="B23" s="291" t="s">
        <v>57</v>
      </c>
      <c r="C23" s="302" t="s">
        <v>70</v>
      </c>
      <c r="D23" s="303" t="s">
        <v>81</v>
      </c>
      <c r="E23" s="302"/>
      <c r="F23" s="302">
        <v>1</v>
      </c>
      <c r="G23" s="302">
        <v>1</v>
      </c>
      <c r="H23" s="302"/>
      <c r="I23" s="304"/>
      <c r="J23" s="295"/>
      <c r="K23" s="296">
        <v>1</v>
      </c>
      <c r="L23" s="297"/>
      <c r="M23" s="305">
        <v>1</v>
      </c>
      <c r="N23" s="305"/>
      <c r="O23" s="305"/>
      <c r="P23" s="305"/>
      <c r="Q23" s="306">
        <v>20607</v>
      </c>
      <c r="R23" s="306">
        <v>20971</v>
      </c>
      <c r="S23" s="302">
        <f t="shared" si="0"/>
        <v>1</v>
      </c>
      <c r="T23" s="307"/>
    </row>
    <row r="24" spans="1:20" ht="23.25">
      <c r="A24" s="290">
        <v>19</v>
      </c>
      <c r="B24" s="291" t="s">
        <v>57</v>
      </c>
      <c r="C24" s="302" t="s">
        <v>86</v>
      </c>
      <c r="D24" s="303" t="s">
        <v>92</v>
      </c>
      <c r="E24" s="302"/>
      <c r="F24" s="302">
        <v>1</v>
      </c>
      <c r="G24" s="302">
        <v>1</v>
      </c>
      <c r="H24" s="302"/>
      <c r="I24" s="304"/>
      <c r="J24" s="295"/>
      <c r="K24" s="296">
        <v>1</v>
      </c>
      <c r="L24" s="297"/>
      <c r="M24" s="305">
        <v>1</v>
      </c>
      <c r="N24" s="305"/>
      <c r="O24" s="305"/>
      <c r="P24" s="305"/>
      <c r="Q24" s="306">
        <v>20607</v>
      </c>
      <c r="R24" s="306">
        <v>20971</v>
      </c>
      <c r="S24" s="302">
        <f t="shared" si="0"/>
        <v>1</v>
      </c>
      <c r="T24" s="307"/>
    </row>
    <row r="25" spans="1:20" ht="23.25">
      <c r="A25" s="290">
        <v>20</v>
      </c>
      <c r="B25" s="291" t="s">
        <v>57</v>
      </c>
      <c r="C25" s="302" t="s">
        <v>86</v>
      </c>
      <c r="D25" s="303" t="s">
        <v>93</v>
      </c>
      <c r="E25" s="302"/>
      <c r="F25" s="302">
        <v>1</v>
      </c>
      <c r="G25" s="302">
        <v>1</v>
      </c>
      <c r="H25" s="302"/>
      <c r="I25" s="304"/>
      <c r="J25" s="295"/>
      <c r="K25" s="296">
        <v>1</v>
      </c>
      <c r="L25" s="297"/>
      <c r="M25" s="305">
        <v>1</v>
      </c>
      <c r="N25" s="305"/>
      <c r="O25" s="305"/>
      <c r="P25" s="305"/>
      <c r="Q25" s="306">
        <v>20607</v>
      </c>
      <c r="R25" s="306">
        <v>20971</v>
      </c>
      <c r="S25" s="302">
        <f t="shared" si="0"/>
        <v>1</v>
      </c>
      <c r="T25" s="307"/>
    </row>
    <row r="26" spans="1:20" ht="23.25">
      <c r="A26" s="290">
        <v>21</v>
      </c>
      <c r="B26" s="291" t="s">
        <v>57</v>
      </c>
      <c r="C26" s="302" t="s">
        <v>86</v>
      </c>
      <c r="D26" s="303" t="s">
        <v>96</v>
      </c>
      <c r="E26" s="302"/>
      <c r="F26" s="302">
        <v>1</v>
      </c>
      <c r="G26" s="302">
        <v>1</v>
      </c>
      <c r="H26" s="302"/>
      <c r="I26" s="304"/>
      <c r="J26" s="295"/>
      <c r="K26" s="296">
        <v>1</v>
      </c>
      <c r="L26" s="297"/>
      <c r="M26" s="305">
        <v>1</v>
      </c>
      <c r="N26" s="305"/>
      <c r="O26" s="305"/>
      <c r="P26" s="305"/>
      <c r="Q26" s="306">
        <v>20607</v>
      </c>
      <c r="R26" s="306">
        <v>20971</v>
      </c>
      <c r="S26" s="302">
        <f t="shared" si="0"/>
        <v>1</v>
      </c>
      <c r="T26" s="307"/>
    </row>
    <row r="27" spans="1:20" ht="23.25">
      <c r="A27" s="290">
        <v>22</v>
      </c>
      <c r="B27" s="291" t="s">
        <v>57</v>
      </c>
      <c r="C27" s="302" t="s">
        <v>86</v>
      </c>
      <c r="D27" s="303" t="s">
        <v>97</v>
      </c>
      <c r="E27" s="302"/>
      <c r="F27" s="302">
        <v>1</v>
      </c>
      <c r="G27" s="302">
        <v>1</v>
      </c>
      <c r="H27" s="302"/>
      <c r="I27" s="304"/>
      <c r="J27" s="295"/>
      <c r="K27" s="296">
        <v>1</v>
      </c>
      <c r="L27" s="297"/>
      <c r="M27" s="305">
        <v>1</v>
      </c>
      <c r="N27" s="305"/>
      <c r="O27" s="305"/>
      <c r="P27" s="305"/>
      <c r="Q27" s="306">
        <v>20607</v>
      </c>
      <c r="R27" s="306">
        <v>20971</v>
      </c>
      <c r="S27" s="302">
        <f t="shared" si="0"/>
        <v>1</v>
      </c>
      <c r="T27" s="307"/>
    </row>
    <row r="28" spans="1:20" ht="23.25">
      <c r="A28" s="290">
        <v>23</v>
      </c>
      <c r="B28" s="291" t="s">
        <v>57</v>
      </c>
      <c r="C28" s="302" t="s">
        <v>100</v>
      </c>
      <c r="D28" s="303" t="s">
        <v>102</v>
      </c>
      <c r="E28" s="302">
        <v>1</v>
      </c>
      <c r="F28" s="302"/>
      <c r="G28" s="302">
        <v>1</v>
      </c>
      <c r="H28" s="302"/>
      <c r="I28" s="304"/>
      <c r="J28" s="295"/>
      <c r="K28" s="296">
        <v>1</v>
      </c>
      <c r="L28" s="297"/>
      <c r="M28" s="305">
        <v>1</v>
      </c>
      <c r="N28" s="305"/>
      <c r="O28" s="305"/>
      <c r="P28" s="305"/>
      <c r="Q28" s="306">
        <v>20607</v>
      </c>
      <c r="R28" s="306">
        <v>20971</v>
      </c>
      <c r="S28" s="302">
        <f t="shared" si="0"/>
        <v>1</v>
      </c>
      <c r="T28" s="307"/>
    </row>
    <row r="29" spans="1:20" ht="23.25">
      <c r="A29" s="290">
        <v>24</v>
      </c>
      <c r="B29" s="291" t="s">
        <v>57</v>
      </c>
      <c r="C29" s="302" t="s">
        <v>100</v>
      </c>
      <c r="D29" s="303" t="s">
        <v>103</v>
      </c>
      <c r="E29" s="302">
        <v>1</v>
      </c>
      <c r="F29" s="302"/>
      <c r="G29" s="302">
        <v>1</v>
      </c>
      <c r="H29" s="302"/>
      <c r="I29" s="304"/>
      <c r="J29" s="295"/>
      <c r="K29" s="296">
        <v>1</v>
      </c>
      <c r="L29" s="297"/>
      <c r="M29" s="305">
        <v>1</v>
      </c>
      <c r="N29" s="305"/>
      <c r="O29" s="305"/>
      <c r="P29" s="305"/>
      <c r="Q29" s="306">
        <v>20607</v>
      </c>
      <c r="R29" s="306">
        <v>20971</v>
      </c>
      <c r="S29" s="302">
        <f t="shared" si="0"/>
        <v>1</v>
      </c>
      <c r="T29" s="307"/>
    </row>
    <row r="30" spans="1:20" ht="23.25">
      <c r="A30" s="290">
        <v>25</v>
      </c>
      <c r="B30" s="291" t="s">
        <v>57</v>
      </c>
      <c r="C30" s="302" t="s">
        <v>100</v>
      </c>
      <c r="D30" s="303" t="s">
        <v>104</v>
      </c>
      <c r="E30" s="302">
        <v>1</v>
      </c>
      <c r="F30" s="302"/>
      <c r="G30" s="302">
        <v>1</v>
      </c>
      <c r="H30" s="302"/>
      <c r="I30" s="304"/>
      <c r="J30" s="295"/>
      <c r="K30" s="296">
        <v>1</v>
      </c>
      <c r="L30" s="297"/>
      <c r="M30" s="305">
        <v>1</v>
      </c>
      <c r="N30" s="305"/>
      <c r="O30" s="305"/>
      <c r="P30" s="305"/>
      <c r="Q30" s="306">
        <v>20607</v>
      </c>
      <c r="R30" s="306">
        <v>20971</v>
      </c>
      <c r="S30" s="302">
        <f t="shared" si="0"/>
        <v>1</v>
      </c>
      <c r="T30" s="307"/>
    </row>
    <row r="31" spans="1:20" ht="23.25">
      <c r="A31" s="290">
        <v>26</v>
      </c>
      <c r="B31" s="291" t="s">
        <v>57</v>
      </c>
      <c r="C31" s="302" t="s">
        <v>100</v>
      </c>
      <c r="D31" s="303" t="s">
        <v>105</v>
      </c>
      <c r="E31" s="302">
        <v>1</v>
      </c>
      <c r="F31" s="302"/>
      <c r="G31" s="302">
        <v>1</v>
      </c>
      <c r="H31" s="302"/>
      <c r="I31" s="304"/>
      <c r="J31" s="295"/>
      <c r="K31" s="296">
        <v>1</v>
      </c>
      <c r="L31" s="297"/>
      <c r="M31" s="305">
        <v>1</v>
      </c>
      <c r="N31" s="305"/>
      <c r="O31" s="305"/>
      <c r="P31" s="305"/>
      <c r="Q31" s="306">
        <v>20607</v>
      </c>
      <c r="R31" s="306">
        <v>20971</v>
      </c>
      <c r="S31" s="302">
        <f t="shared" si="0"/>
        <v>1</v>
      </c>
      <c r="T31" s="307"/>
    </row>
    <row r="32" spans="1:20" ht="23.25">
      <c r="A32" s="290">
        <v>27</v>
      </c>
      <c r="B32" s="291" t="s">
        <v>57</v>
      </c>
      <c r="C32" s="302" t="s">
        <v>100</v>
      </c>
      <c r="D32" s="303" t="s">
        <v>106</v>
      </c>
      <c r="E32" s="302">
        <v>1</v>
      </c>
      <c r="F32" s="302"/>
      <c r="G32" s="302">
        <v>1</v>
      </c>
      <c r="H32" s="302"/>
      <c r="I32" s="304"/>
      <c r="J32" s="295"/>
      <c r="K32" s="296">
        <v>1</v>
      </c>
      <c r="L32" s="297"/>
      <c r="M32" s="305">
        <v>1</v>
      </c>
      <c r="N32" s="305"/>
      <c r="O32" s="305"/>
      <c r="P32" s="305"/>
      <c r="Q32" s="306">
        <v>20607</v>
      </c>
      <c r="R32" s="306">
        <v>20971</v>
      </c>
      <c r="S32" s="302">
        <f t="shared" si="0"/>
        <v>1</v>
      </c>
      <c r="T32" s="307"/>
    </row>
    <row r="33" spans="1:20" ht="23.25">
      <c r="A33" s="290">
        <v>28</v>
      </c>
      <c r="B33" s="291" t="s">
        <v>57</v>
      </c>
      <c r="C33" s="302" t="s">
        <v>100</v>
      </c>
      <c r="D33" s="303" t="s">
        <v>107</v>
      </c>
      <c r="E33" s="302">
        <v>1</v>
      </c>
      <c r="F33" s="302"/>
      <c r="G33" s="302"/>
      <c r="H33" s="302">
        <v>1</v>
      </c>
      <c r="I33" s="304"/>
      <c r="J33" s="295"/>
      <c r="K33" s="296">
        <v>1</v>
      </c>
      <c r="L33" s="297"/>
      <c r="M33" s="305">
        <v>1</v>
      </c>
      <c r="N33" s="305"/>
      <c r="O33" s="305"/>
      <c r="P33" s="305"/>
      <c r="Q33" s="306">
        <v>20607</v>
      </c>
      <c r="R33" s="306">
        <v>20971</v>
      </c>
      <c r="S33" s="302">
        <f t="shared" si="0"/>
        <v>1</v>
      </c>
      <c r="T33" s="307"/>
    </row>
    <row r="34" spans="1:20" ht="23.25">
      <c r="A34" s="290">
        <v>29</v>
      </c>
      <c r="B34" s="291" t="s">
        <v>57</v>
      </c>
      <c r="C34" s="302" t="s">
        <v>100</v>
      </c>
      <c r="D34" s="303" t="s">
        <v>108</v>
      </c>
      <c r="E34" s="302">
        <v>1</v>
      </c>
      <c r="F34" s="302"/>
      <c r="G34" s="302">
        <v>1</v>
      </c>
      <c r="H34" s="302"/>
      <c r="I34" s="304"/>
      <c r="J34" s="295"/>
      <c r="K34" s="296">
        <v>1</v>
      </c>
      <c r="L34" s="297"/>
      <c r="M34" s="305">
        <v>1</v>
      </c>
      <c r="N34" s="305"/>
      <c r="O34" s="305"/>
      <c r="P34" s="305"/>
      <c r="Q34" s="306">
        <v>20607</v>
      </c>
      <c r="R34" s="306">
        <v>20971</v>
      </c>
      <c r="S34" s="302">
        <f t="shared" si="0"/>
        <v>1</v>
      </c>
      <c r="T34" s="307"/>
    </row>
    <row r="35" spans="1:20" ht="23.25">
      <c r="A35" s="290">
        <v>30</v>
      </c>
      <c r="B35" s="291" t="s">
        <v>57</v>
      </c>
      <c r="C35" s="302" t="s">
        <v>100</v>
      </c>
      <c r="D35" s="303" t="s">
        <v>109</v>
      </c>
      <c r="E35" s="302">
        <v>1</v>
      </c>
      <c r="F35" s="302"/>
      <c r="G35" s="302">
        <v>1</v>
      </c>
      <c r="H35" s="302"/>
      <c r="I35" s="304"/>
      <c r="J35" s="295"/>
      <c r="K35" s="296">
        <v>1</v>
      </c>
      <c r="L35" s="297"/>
      <c r="M35" s="305">
        <v>1</v>
      </c>
      <c r="N35" s="305"/>
      <c r="O35" s="305"/>
      <c r="P35" s="305"/>
      <c r="Q35" s="306">
        <v>20607</v>
      </c>
      <c r="R35" s="306">
        <v>20971</v>
      </c>
      <c r="S35" s="302">
        <f t="shared" si="0"/>
        <v>1</v>
      </c>
      <c r="T35" s="307"/>
    </row>
    <row r="36" spans="1:20" ht="23.25">
      <c r="A36" s="290">
        <v>31</v>
      </c>
      <c r="B36" s="291" t="s">
        <v>57</v>
      </c>
      <c r="C36" s="302" t="s">
        <v>111</v>
      </c>
      <c r="D36" s="303" t="s">
        <v>114</v>
      </c>
      <c r="E36" s="302"/>
      <c r="F36" s="302">
        <v>1</v>
      </c>
      <c r="G36" s="302">
        <v>1</v>
      </c>
      <c r="H36" s="302"/>
      <c r="I36" s="304"/>
      <c r="J36" s="295"/>
      <c r="K36" s="296">
        <v>1</v>
      </c>
      <c r="L36" s="297"/>
      <c r="M36" s="305">
        <v>1</v>
      </c>
      <c r="N36" s="305"/>
      <c r="O36" s="305"/>
      <c r="P36" s="305"/>
      <c r="Q36" s="306">
        <v>20607</v>
      </c>
      <c r="R36" s="306">
        <v>20971</v>
      </c>
      <c r="S36" s="302">
        <f t="shared" si="0"/>
        <v>1</v>
      </c>
      <c r="T36" s="307"/>
    </row>
    <row r="37" spans="1:20" ht="23.25">
      <c r="A37" s="290">
        <v>32</v>
      </c>
      <c r="B37" s="291" t="s">
        <v>57</v>
      </c>
      <c r="C37" s="302" t="s">
        <v>111</v>
      </c>
      <c r="D37" s="303" t="s">
        <v>115</v>
      </c>
      <c r="E37" s="302"/>
      <c r="F37" s="302">
        <v>1</v>
      </c>
      <c r="G37" s="302">
        <v>1</v>
      </c>
      <c r="H37" s="302"/>
      <c r="I37" s="304"/>
      <c r="J37" s="295"/>
      <c r="K37" s="296">
        <v>1</v>
      </c>
      <c r="L37" s="297"/>
      <c r="M37" s="305">
        <v>1</v>
      </c>
      <c r="N37" s="305"/>
      <c r="O37" s="305"/>
      <c r="P37" s="305"/>
      <c r="Q37" s="306">
        <v>20607</v>
      </c>
      <c r="R37" s="306">
        <v>20971</v>
      </c>
      <c r="S37" s="302">
        <f t="shared" si="0"/>
        <v>1</v>
      </c>
      <c r="T37" s="307"/>
    </row>
    <row r="38" spans="1:20" ht="23.25">
      <c r="A38" s="290">
        <v>33</v>
      </c>
      <c r="B38" s="291" t="s">
        <v>57</v>
      </c>
      <c r="C38" s="302" t="s">
        <v>111</v>
      </c>
      <c r="D38" s="303" t="s">
        <v>119</v>
      </c>
      <c r="E38" s="302"/>
      <c r="F38" s="302">
        <v>1</v>
      </c>
      <c r="G38" s="302">
        <v>1</v>
      </c>
      <c r="H38" s="302"/>
      <c r="I38" s="304"/>
      <c r="J38" s="295"/>
      <c r="K38" s="296">
        <v>1</v>
      </c>
      <c r="L38" s="297"/>
      <c r="M38" s="305">
        <v>1</v>
      </c>
      <c r="N38" s="305"/>
      <c r="O38" s="305"/>
      <c r="P38" s="305"/>
      <c r="Q38" s="306">
        <v>20607</v>
      </c>
      <c r="R38" s="306">
        <v>20971</v>
      </c>
      <c r="S38" s="302">
        <f aca="true" t="shared" si="1" ref="S38:S62">SUM(J38:O38)/2</f>
        <v>1</v>
      </c>
      <c r="T38" s="307"/>
    </row>
    <row r="39" spans="1:20" ht="23.25">
      <c r="A39" s="290">
        <v>34</v>
      </c>
      <c r="B39" s="291" t="s">
        <v>57</v>
      </c>
      <c r="C39" s="302" t="s">
        <v>111</v>
      </c>
      <c r="D39" s="303" t="s">
        <v>120</v>
      </c>
      <c r="E39" s="302"/>
      <c r="F39" s="302">
        <v>1</v>
      </c>
      <c r="G39" s="302">
        <v>1</v>
      </c>
      <c r="H39" s="302"/>
      <c r="I39" s="304"/>
      <c r="J39" s="295"/>
      <c r="K39" s="296">
        <v>1</v>
      </c>
      <c r="L39" s="297"/>
      <c r="M39" s="305">
        <v>1</v>
      </c>
      <c r="N39" s="305"/>
      <c r="O39" s="305"/>
      <c r="P39" s="305"/>
      <c r="Q39" s="306">
        <v>20607</v>
      </c>
      <c r="R39" s="306">
        <v>20971</v>
      </c>
      <c r="S39" s="302">
        <f t="shared" si="1"/>
        <v>1</v>
      </c>
      <c r="T39" s="307"/>
    </row>
    <row r="40" spans="1:20" ht="23.25">
      <c r="A40" s="290">
        <v>35</v>
      </c>
      <c r="B40" s="291" t="s">
        <v>57</v>
      </c>
      <c r="C40" s="302" t="s">
        <v>111</v>
      </c>
      <c r="D40" s="303" t="s">
        <v>121</v>
      </c>
      <c r="E40" s="310"/>
      <c r="F40" s="302">
        <v>1</v>
      </c>
      <c r="G40" s="302">
        <v>1</v>
      </c>
      <c r="H40" s="302"/>
      <c r="I40" s="304"/>
      <c r="J40" s="295"/>
      <c r="K40" s="296">
        <v>1</v>
      </c>
      <c r="L40" s="297"/>
      <c r="M40" s="305">
        <v>1</v>
      </c>
      <c r="N40" s="305"/>
      <c r="O40" s="305"/>
      <c r="P40" s="305"/>
      <c r="Q40" s="306">
        <v>20607</v>
      </c>
      <c r="R40" s="306">
        <v>20971</v>
      </c>
      <c r="S40" s="302">
        <f t="shared" si="1"/>
        <v>1</v>
      </c>
      <c r="T40" s="311"/>
    </row>
    <row r="41" spans="1:20" ht="23.25">
      <c r="A41" s="290">
        <v>36</v>
      </c>
      <c r="B41" s="291" t="s">
        <v>57</v>
      </c>
      <c r="C41" s="302" t="s">
        <v>111</v>
      </c>
      <c r="D41" s="303" t="s">
        <v>122</v>
      </c>
      <c r="E41" s="302"/>
      <c r="F41" s="302">
        <v>1</v>
      </c>
      <c r="G41" s="302"/>
      <c r="H41" s="302">
        <v>1</v>
      </c>
      <c r="I41" s="304"/>
      <c r="J41" s="295"/>
      <c r="K41" s="296">
        <v>1</v>
      </c>
      <c r="L41" s="297"/>
      <c r="M41" s="305">
        <v>1</v>
      </c>
      <c r="N41" s="305"/>
      <c r="O41" s="305"/>
      <c r="P41" s="305"/>
      <c r="Q41" s="306">
        <v>20607</v>
      </c>
      <c r="R41" s="306">
        <v>20971</v>
      </c>
      <c r="S41" s="302">
        <f t="shared" si="1"/>
        <v>1</v>
      </c>
      <c r="T41" s="311"/>
    </row>
    <row r="42" spans="1:20" ht="23.25">
      <c r="A42" s="290">
        <v>37</v>
      </c>
      <c r="B42" s="291" t="s">
        <v>57</v>
      </c>
      <c r="C42" s="302" t="s">
        <v>135</v>
      </c>
      <c r="D42" s="303" t="s">
        <v>128</v>
      </c>
      <c r="E42" s="302">
        <v>1</v>
      </c>
      <c r="F42" s="302"/>
      <c r="G42" s="302">
        <v>1</v>
      </c>
      <c r="H42" s="302"/>
      <c r="I42" s="304"/>
      <c r="J42" s="295"/>
      <c r="K42" s="296">
        <v>1</v>
      </c>
      <c r="L42" s="297"/>
      <c r="M42" s="305">
        <v>1</v>
      </c>
      <c r="N42" s="305"/>
      <c r="O42" s="305"/>
      <c r="P42" s="305"/>
      <c r="Q42" s="306">
        <v>20607</v>
      </c>
      <c r="R42" s="306">
        <v>20971</v>
      </c>
      <c r="S42" s="302">
        <f t="shared" si="1"/>
        <v>1</v>
      </c>
      <c r="T42" s="307"/>
    </row>
    <row r="43" spans="1:20" ht="23.25">
      <c r="A43" s="290">
        <v>38</v>
      </c>
      <c r="B43" s="291" t="s">
        <v>57</v>
      </c>
      <c r="C43" s="302" t="s">
        <v>135</v>
      </c>
      <c r="D43" s="303" t="s">
        <v>129</v>
      </c>
      <c r="E43" s="302">
        <v>1</v>
      </c>
      <c r="F43" s="302"/>
      <c r="G43" s="302">
        <v>1</v>
      </c>
      <c r="H43" s="302"/>
      <c r="I43" s="304"/>
      <c r="J43" s="295"/>
      <c r="K43" s="296">
        <v>1</v>
      </c>
      <c r="L43" s="297"/>
      <c r="M43" s="305">
        <v>1</v>
      </c>
      <c r="N43" s="305"/>
      <c r="O43" s="305"/>
      <c r="P43" s="305"/>
      <c r="Q43" s="306">
        <v>20607</v>
      </c>
      <c r="R43" s="306">
        <v>20971</v>
      </c>
      <c r="S43" s="302">
        <f t="shared" si="1"/>
        <v>1</v>
      </c>
      <c r="T43" s="307"/>
    </row>
    <row r="44" spans="1:20" ht="23.25">
      <c r="A44" s="290">
        <v>39</v>
      </c>
      <c r="B44" s="291" t="s">
        <v>57</v>
      </c>
      <c r="C44" s="302" t="s">
        <v>135</v>
      </c>
      <c r="D44" s="303" t="s">
        <v>130</v>
      </c>
      <c r="E44" s="302">
        <v>1</v>
      </c>
      <c r="F44" s="302"/>
      <c r="G44" s="302">
        <v>1</v>
      </c>
      <c r="H44" s="302"/>
      <c r="I44" s="304"/>
      <c r="J44" s="295"/>
      <c r="K44" s="296">
        <v>1</v>
      </c>
      <c r="L44" s="297"/>
      <c r="M44" s="305">
        <v>1</v>
      </c>
      <c r="N44" s="305"/>
      <c r="O44" s="305"/>
      <c r="P44" s="305"/>
      <c r="Q44" s="306">
        <v>20607</v>
      </c>
      <c r="R44" s="306">
        <v>20971</v>
      </c>
      <c r="S44" s="302">
        <f t="shared" si="1"/>
        <v>1</v>
      </c>
      <c r="T44" s="307"/>
    </row>
    <row r="45" spans="1:20" ht="23.25">
      <c r="A45" s="290">
        <v>40</v>
      </c>
      <c r="B45" s="291" t="s">
        <v>57</v>
      </c>
      <c r="C45" s="302" t="s">
        <v>136</v>
      </c>
      <c r="D45" s="303" t="s">
        <v>131</v>
      </c>
      <c r="E45" s="302">
        <v>1</v>
      </c>
      <c r="F45" s="302"/>
      <c r="G45" s="302">
        <v>1</v>
      </c>
      <c r="H45" s="302"/>
      <c r="I45" s="304"/>
      <c r="J45" s="295"/>
      <c r="K45" s="296">
        <v>1</v>
      </c>
      <c r="L45" s="297"/>
      <c r="M45" s="305">
        <v>1</v>
      </c>
      <c r="N45" s="305"/>
      <c r="O45" s="305"/>
      <c r="P45" s="305"/>
      <c r="Q45" s="306">
        <v>20607</v>
      </c>
      <c r="R45" s="306">
        <v>20971</v>
      </c>
      <c r="S45" s="302">
        <f t="shared" si="1"/>
        <v>1</v>
      </c>
      <c r="T45" s="307"/>
    </row>
    <row r="46" spans="1:20" ht="23.25">
      <c r="A46" s="290">
        <v>41</v>
      </c>
      <c r="B46" s="291" t="s">
        <v>57</v>
      </c>
      <c r="C46" s="302" t="s">
        <v>136</v>
      </c>
      <c r="D46" s="303" t="s">
        <v>133</v>
      </c>
      <c r="E46" s="302">
        <v>1</v>
      </c>
      <c r="F46" s="302"/>
      <c r="G46" s="302">
        <v>1</v>
      </c>
      <c r="H46" s="302"/>
      <c r="I46" s="304"/>
      <c r="J46" s="295"/>
      <c r="K46" s="296">
        <v>1</v>
      </c>
      <c r="L46" s="297"/>
      <c r="M46" s="305">
        <v>1</v>
      </c>
      <c r="N46" s="305"/>
      <c r="O46" s="305"/>
      <c r="P46" s="305"/>
      <c r="Q46" s="306">
        <v>20607</v>
      </c>
      <c r="R46" s="306">
        <v>20971</v>
      </c>
      <c r="S46" s="302">
        <f t="shared" si="1"/>
        <v>1</v>
      </c>
      <c r="T46" s="311"/>
    </row>
    <row r="47" spans="1:20" ht="23.25">
      <c r="A47" s="290">
        <v>42</v>
      </c>
      <c r="B47" s="291" t="s">
        <v>57</v>
      </c>
      <c r="C47" s="302" t="s">
        <v>136</v>
      </c>
      <c r="D47" s="303" t="s">
        <v>134</v>
      </c>
      <c r="E47" s="302">
        <v>1</v>
      </c>
      <c r="F47" s="302"/>
      <c r="G47" s="302">
        <v>1</v>
      </c>
      <c r="H47" s="302"/>
      <c r="I47" s="302"/>
      <c r="J47" s="295"/>
      <c r="K47" s="296">
        <v>1</v>
      </c>
      <c r="L47" s="297"/>
      <c r="M47" s="305">
        <v>1</v>
      </c>
      <c r="N47" s="305"/>
      <c r="O47" s="305"/>
      <c r="P47" s="305"/>
      <c r="Q47" s="306">
        <v>20607</v>
      </c>
      <c r="R47" s="306">
        <v>20971</v>
      </c>
      <c r="S47" s="302">
        <f t="shared" si="1"/>
        <v>1</v>
      </c>
      <c r="T47" s="307"/>
    </row>
    <row r="48" spans="1:21" ht="23.25">
      <c r="A48" s="290">
        <v>43</v>
      </c>
      <c r="B48" s="291" t="s">
        <v>57</v>
      </c>
      <c r="C48" s="292" t="s">
        <v>70</v>
      </c>
      <c r="D48" s="293" t="s">
        <v>73</v>
      </c>
      <c r="E48" s="292"/>
      <c r="F48" s="292">
        <v>1</v>
      </c>
      <c r="G48" s="292">
        <v>1</v>
      </c>
      <c r="H48" s="292"/>
      <c r="I48" s="294"/>
      <c r="J48" s="295"/>
      <c r="K48" s="296">
        <v>1</v>
      </c>
      <c r="L48" s="297"/>
      <c r="M48" s="298"/>
      <c r="N48" s="298">
        <v>1</v>
      </c>
      <c r="O48" s="298"/>
      <c r="P48" s="298"/>
      <c r="Q48" s="299">
        <v>20607</v>
      </c>
      <c r="R48" s="299">
        <v>20971</v>
      </c>
      <c r="S48" s="292">
        <f t="shared" si="1"/>
        <v>1</v>
      </c>
      <c r="T48" s="300"/>
      <c r="U48" s="312">
        <f>SUM(S48:S55)</f>
        <v>8</v>
      </c>
    </row>
    <row r="49" spans="1:20" ht="23.25">
      <c r="A49" s="290">
        <v>44</v>
      </c>
      <c r="B49" s="291" t="s">
        <v>57</v>
      </c>
      <c r="C49" s="292" t="s">
        <v>86</v>
      </c>
      <c r="D49" s="293" t="s">
        <v>88</v>
      </c>
      <c r="E49" s="292"/>
      <c r="F49" s="292">
        <v>1</v>
      </c>
      <c r="G49" s="292">
        <v>1</v>
      </c>
      <c r="H49" s="292"/>
      <c r="I49" s="294"/>
      <c r="J49" s="295"/>
      <c r="K49" s="296">
        <v>1</v>
      </c>
      <c r="L49" s="297"/>
      <c r="M49" s="298"/>
      <c r="N49" s="298">
        <v>1</v>
      </c>
      <c r="O49" s="298"/>
      <c r="P49" s="298"/>
      <c r="Q49" s="299">
        <v>20607</v>
      </c>
      <c r="R49" s="299">
        <v>20971</v>
      </c>
      <c r="S49" s="292">
        <f t="shared" si="1"/>
        <v>1</v>
      </c>
      <c r="T49" s="300"/>
    </row>
    <row r="50" spans="1:20" ht="23.25">
      <c r="A50" s="290">
        <v>45</v>
      </c>
      <c r="B50" s="291" t="s">
        <v>57</v>
      </c>
      <c r="C50" s="292" t="s">
        <v>86</v>
      </c>
      <c r="D50" s="293" t="s">
        <v>89</v>
      </c>
      <c r="E50" s="292"/>
      <c r="F50" s="292">
        <v>1</v>
      </c>
      <c r="G50" s="292">
        <v>1</v>
      </c>
      <c r="H50" s="292"/>
      <c r="I50" s="294"/>
      <c r="J50" s="295"/>
      <c r="K50" s="296">
        <v>1</v>
      </c>
      <c r="L50" s="297"/>
      <c r="M50" s="298"/>
      <c r="N50" s="298">
        <v>1</v>
      </c>
      <c r="O50" s="298"/>
      <c r="P50" s="298"/>
      <c r="Q50" s="299">
        <v>20607</v>
      </c>
      <c r="R50" s="299">
        <v>20971</v>
      </c>
      <c r="S50" s="292">
        <f t="shared" si="1"/>
        <v>1</v>
      </c>
      <c r="T50" s="300"/>
    </row>
    <row r="51" spans="1:20" s="313" customFormat="1" ht="23.25">
      <c r="A51" s="290">
        <v>46</v>
      </c>
      <c r="B51" s="291" t="s">
        <v>57</v>
      </c>
      <c r="C51" s="292" t="s">
        <v>86</v>
      </c>
      <c r="D51" s="293" t="s">
        <v>90</v>
      </c>
      <c r="E51" s="292"/>
      <c r="F51" s="292">
        <v>1</v>
      </c>
      <c r="G51" s="292">
        <v>1</v>
      </c>
      <c r="H51" s="292"/>
      <c r="I51" s="294"/>
      <c r="J51" s="295"/>
      <c r="K51" s="296">
        <v>1</v>
      </c>
      <c r="L51" s="297"/>
      <c r="M51" s="298"/>
      <c r="N51" s="298">
        <v>1</v>
      </c>
      <c r="O51" s="298"/>
      <c r="P51" s="298"/>
      <c r="Q51" s="299">
        <v>20607</v>
      </c>
      <c r="R51" s="299">
        <v>20971</v>
      </c>
      <c r="S51" s="292">
        <f t="shared" si="1"/>
        <v>1</v>
      </c>
      <c r="T51" s="300"/>
    </row>
    <row r="52" spans="1:20" ht="23.25">
      <c r="A52" s="290">
        <v>47</v>
      </c>
      <c r="B52" s="291" t="s">
        <v>57</v>
      </c>
      <c r="C52" s="292" t="s">
        <v>86</v>
      </c>
      <c r="D52" s="293" t="s">
        <v>91</v>
      </c>
      <c r="E52" s="292"/>
      <c r="F52" s="292">
        <v>1</v>
      </c>
      <c r="G52" s="292">
        <v>1</v>
      </c>
      <c r="H52" s="292"/>
      <c r="I52" s="294"/>
      <c r="J52" s="295"/>
      <c r="K52" s="296">
        <v>1</v>
      </c>
      <c r="L52" s="297"/>
      <c r="M52" s="298"/>
      <c r="N52" s="298">
        <v>1</v>
      </c>
      <c r="O52" s="298"/>
      <c r="P52" s="298"/>
      <c r="Q52" s="299">
        <v>20607</v>
      </c>
      <c r="R52" s="299">
        <v>20971</v>
      </c>
      <c r="S52" s="292">
        <f t="shared" si="1"/>
        <v>1</v>
      </c>
      <c r="T52" s="300"/>
    </row>
    <row r="53" spans="1:20" s="313" customFormat="1" ht="23.25">
      <c r="A53" s="290">
        <v>48</v>
      </c>
      <c r="B53" s="291" t="s">
        <v>57</v>
      </c>
      <c r="C53" s="292" t="s">
        <v>100</v>
      </c>
      <c r="D53" s="293" t="s">
        <v>101</v>
      </c>
      <c r="E53" s="292">
        <v>1</v>
      </c>
      <c r="F53" s="292"/>
      <c r="G53" s="292">
        <v>1</v>
      </c>
      <c r="H53" s="292"/>
      <c r="I53" s="294"/>
      <c r="J53" s="295"/>
      <c r="K53" s="296">
        <v>1</v>
      </c>
      <c r="L53" s="297"/>
      <c r="M53" s="298"/>
      <c r="N53" s="298">
        <v>1</v>
      </c>
      <c r="O53" s="298"/>
      <c r="P53" s="298"/>
      <c r="Q53" s="299">
        <v>20607</v>
      </c>
      <c r="R53" s="299">
        <v>20971</v>
      </c>
      <c r="S53" s="292">
        <f t="shared" si="1"/>
        <v>1</v>
      </c>
      <c r="T53" s="300"/>
    </row>
    <row r="54" spans="1:20" s="313" customFormat="1" ht="23.25">
      <c r="A54" s="290">
        <v>49</v>
      </c>
      <c r="B54" s="291" t="s">
        <v>57</v>
      </c>
      <c r="C54" s="292" t="s">
        <v>111</v>
      </c>
      <c r="D54" s="293" t="s">
        <v>113</v>
      </c>
      <c r="E54" s="292"/>
      <c r="F54" s="292">
        <v>1</v>
      </c>
      <c r="G54" s="292">
        <v>1</v>
      </c>
      <c r="H54" s="292"/>
      <c r="I54" s="294"/>
      <c r="J54" s="295"/>
      <c r="K54" s="296">
        <v>1</v>
      </c>
      <c r="L54" s="297"/>
      <c r="M54" s="298"/>
      <c r="N54" s="298">
        <v>1</v>
      </c>
      <c r="O54" s="298"/>
      <c r="P54" s="298"/>
      <c r="Q54" s="299">
        <v>20607</v>
      </c>
      <c r="R54" s="299">
        <v>20971</v>
      </c>
      <c r="S54" s="292">
        <f t="shared" si="1"/>
        <v>1</v>
      </c>
      <c r="T54" s="300"/>
    </row>
    <row r="55" spans="1:20" s="313" customFormat="1" ht="23.25">
      <c r="A55" s="290">
        <v>50</v>
      </c>
      <c r="B55" s="291" t="s">
        <v>57</v>
      </c>
      <c r="C55" s="292" t="s">
        <v>111</v>
      </c>
      <c r="D55" s="293" t="s">
        <v>116</v>
      </c>
      <c r="E55" s="292"/>
      <c r="F55" s="292">
        <v>1</v>
      </c>
      <c r="G55" s="292">
        <v>1</v>
      </c>
      <c r="H55" s="292"/>
      <c r="I55" s="294"/>
      <c r="J55" s="295"/>
      <c r="K55" s="296">
        <v>1</v>
      </c>
      <c r="L55" s="297"/>
      <c r="M55" s="298"/>
      <c r="N55" s="298">
        <v>1</v>
      </c>
      <c r="O55" s="298"/>
      <c r="P55" s="298"/>
      <c r="Q55" s="299">
        <v>20607</v>
      </c>
      <c r="R55" s="299">
        <v>20971</v>
      </c>
      <c r="S55" s="292">
        <f t="shared" si="1"/>
        <v>1</v>
      </c>
      <c r="T55" s="300"/>
    </row>
    <row r="56" spans="1:21" ht="23.25">
      <c r="A56" s="290">
        <v>51</v>
      </c>
      <c r="B56" s="291" t="s">
        <v>57</v>
      </c>
      <c r="C56" s="314" t="s">
        <v>70</v>
      </c>
      <c r="D56" s="315" t="s">
        <v>71</v>
      </c>
      <c r="E56" s="314"/>
      <c r="F56" s="314">
        <v>1</v>
      </c>
      <c r="G56" s="314">
        <v>1</v>
      </c>
      <c r="H56" s="314"/>
      <c r="I56" s="316"/>
      <c r="J56" s="295"/>
      <c r="K56" s="296">
        <v>1</v>
      </c>
      <c r="L56" s="297"/>
      <c r="M56" s="317"/>
      <c r="N56" s="317"/>
      <c r="O56" s="317">
        <v>1</v>
      </c>
      <c r="P56" s="317"/>
      <c r="Q56" s="318">
        <v>20607</v>
      </c>
      <c r="R56" s="318">
        <v>20971</v>
      </c>
      <c r="S56" s="314">
        <f t="shared" si="1"/>
        <v>1</v>
      </c>
      <c r="T56" s="319"/>
      <c r="U56" s="312">
        <f>SUM(S56:T56)</f>
        <v>1</v>
      </c>
    </row>
    <row r="57" spans="1:21" ht="23.25">
      <c r="A57" s="290">
        <v>52</v>
      </c>
      <c r="B57" s="291" t="s">
        <v>57</v>
      </c>
      <c r="C57" s="320" t="s">
        <v>86</v>
      </c>
      <c r="D57" s="321" t="s">
        <v>94</v>
      </c>
      <c r="E57" s="320"/>
      <c r="F57" s="320">
        <v>1</v>
      </c>
      <c r="G57" s="320">
        <v>1</v>
      </c>
      <c r="H57" s="320"/>
      <c r="I57" s="322"/>
      <c r="J57" s="295"/>
      <c r="K57" s="296"/>
      <c r="L57" s="297">
        <v>1</v>
      </c>
      <c r="M57" s="323">
        <v>1</v>
      </c>
      <c r="N57" s="323"/>
      <c r="O57" s="323"/>
      <c r="P57" s="323"/>
      <c r="Q57" s="324">
        <v>20607</v>
      </c>
      <c r="R57" s="324">
        <v>20971</v>
      </c>
      <c r="S57" s="320">
        <f t="shared" si="1"/>
        <v>1</v>
      </c>
      <c r="T57" s="325"/>
      <c r="U57" s="312">
        <f>SUM(S57:S59)</f>
        <v>3</v>
      </c>
    </row>
    <row r="58" spans="1:20" ht="23.25">
      <c r="A58" s="290">
        <v>53</v>
      </c>
      <c r="B58" s="291" t="s">
        <v>57</v>
      </c>
      <c r="C58" s="320" t="s">
        <v>111</v>
      </c>
      <c r="D58" s="321" t="s">
        <v>112</v>
      </c>
      <c r="E58" s="320"/>
      <c r="F58" s="320">
        <v>1</v>
      </c>
      <c r="G58" s="320">
        <v>1</v>
      </c>
      <c r="H58" s="320"/>
      <c r="I58" s="322"/>
      <c r="J58" s="295"/>
      <c r="K58" s="296"/>
      <c r="L58" s="297">
        <v>1</v>
      </c>
      <c r="M58" s="323">
        <v>1</v>
      </c>
      <c r="N58" s="323"/>
      <c r="O58" s="323"/>
      <c r="P58" s="323"/>
      <c r="Q58" s="324">
        <v>20607</v>
      </c>
      <c r="R58" s="324">
        <v>20971</v>
      </c>
      <c r="S58" s="320">
        <f t="shared" si="1"/>
        <v>1</v>
      </c>
      <c r="T58" s="325"/>
    </row>
    <row r="59" spans="1:20" ht="23.25">
      <c r="A59" s="290">
        <v>54</v>
      </c>
      <c r="B59" s="291" t="s">
        <v>57</v>
      </c>
      <c r="C59" s="320" t="s">
        <v>111</v>
      </c>
      <c r="D59" s="321" t="s">
        <v>117</v>
      </c>
      <c r="E59" s="320"/>
      <c r="F59" s="320">
        <v>1</v>
      </c>
      <c r="G59" s="320">
        <v>1</v>
      </c>
      <c r="H59" s="320"/>
      <c r="I59" s="322"/>
      <c r="J59" s="295"/>
      <c r="K59" s="296"/>
      <c r="L59" s="297">
        <v>1</v>
      </c>
      <c r="M59" s="323">
        <v>1</v>
      </c>
      <c r="N59" s="323"/>
      <c r="O59" s="323"/>
      <c r="P59" s="323"/>
      <c r="Q59" s="324">
        <v>20607</v>
      </c>
      <c r="R59" s="324">
        <v>20971</v>
      </c>
      <c r="S59" s="320">
        <f t="shared" si="1"/>
        <v>1</v>
      </c>
      <c r="T59" s="325"/>
    </row>
    <row r="60" spans="1:21" ht="21" customHeight="1">
      <c r="A60" s="290">
        <v>55</v>
      </c>
      <c r="B60" s="291" t="s">
        <v>57</v>
      </c>
      <c r="C60" s="326" t="s">
        <v>70</v>
      </c>
      <c r="D60" s="327" t="s">
        <v>72</v>
      </c>
      <c r="E60" s="326"/>
      <c r="F60" s="326">
        <v>1</v>
      </c>
      <c r="G60" s="326">
        <v>1</v>
      </c>
      <c r="H60" s="326"/>
      <c r="I60" s="328"/>
      <c r="J60" s="295"/>
      <c r="K60" s="296"/>
      <c r="L60" s="297">
        <v>1</v>
      </c>
      <c r="M60" s="329"/>
      <c r="N60" s="329">
        <v>1</v>
      </c>
      <c r="O60" s="329"/>
      <c r="P60" s="329"/>
      <c r="Q60" s="330">
        <v>20607</v>
      </c>
      <c r="R60" s="330">
        <v>20971</v>
      </c>
      <c r="S60" s="326">
        <f t="shared" si="1"/>
        <v>1</v>
      </c>
      <c r="T60" s="331"/>
      <c r="U60" s="312">
        <f>SUM(S60:S62)</f>
        <v>3</v>
      </c>
    </row>
    <row r="61" spans="1:20" ht="23.25">
      <c r="A61" s="290">
        <v>56</v>
      </c>
      <c r="B61" s="291" t="s">
        <v>57</v>
      </c>
      <c r="C61" s="326" t="s">
        <v>86</v>
      </c>
      <c r="D61" s="327" t="s">
        <v>87</v>
      </c>
      <c r="E61" s="326"/>
      <c r="F61" s="326">
        <v>1</v>
      </c>
      <c r="G61" s="326">
        <v>1</v>
      </c>
      <c r="H61" s="326"/>
      <c r="I61" s="328"/>
      <c r="J61" s="295"/>
      <c r="K61" s="296"/>
      <c r="L61" s="297">
        <v>1</v>
      </c>
      <c r="M61" s="329"/>
      <c r="N61" s="329">
        <v>1</v>
      </c>
      <c r="O61" s="329"/>
      <c r="P61" s="329"/>
      <c r="Q61" s="330">
        <v>20607</v>
      </c>
      <c r="R61" s="330">
        <v>20971</v>
      </c>
      <c r="S61" s="326">
        <f t="shared" si="1"/>
        <v>1</v>
      </c>
      <c r="T61" s="331"/>
    </row>
    <row r="62" spans="1:20" ht="23.25">
      <c r="A62" s="290">
        <v>57</v>
      </c>
      <c r="B62" s="291" t="s">
        <v>57</v>
      </c>
      <c r="C62" s="326" t="s">
        <v>86</v>
      </c>
      <c r="D62" s="327" t="s">
        <v>95</v>
      </c>
      <c r="E62" s="326"/>
      <c r="F62" s="326">
        <v>1</v>
      </c>
      <c r="G62" s="326">
        <v>1</v>
      </c>
      <c r="H62" s="326"/>
      <c r="I62" s="328"/>
      <c r="J62" s="295"/>
      <c r="K62" s="296"/>
      <c r="L62" s="297">
        <v>1</v>
      </c>
      <c r="M62" s="329"/>
      <c r="N62" s="329">
        <v>1</v>
      </c>
      <c r="O62" s="329"/>
      <c r="P62" s="329"/>
      <c r="Q62" s="330">
        <v>20607</v>
      </c>
      <c r="R62" s="330">
        <v>20971</v>
      </c>
      <c r="S62" s="326">
        <f t="shared" si="1"/>
        <v>1</v>
      </c>
      <c r="T62" s="331"/>
    </row>
    <row r="63" spans="1:21" ht="23.25">
      <c r="A63" s="292"/>
      <c r="B63" s="292" t="s">
        <v>57</v>
      </c>
      <c r="C63" s="292"/>
      <c r="D63" s="293"/>
      <c r="E63" s="292">
        <f aca="true" t="shared" si="2" ref="E63:P63">SUM(E6:E62)</f>
        <v>17</v>
      </c>
      <c r="F63" s="292">
        <f t="shared" si="2"/>
        <v>40</v>
      </c>
      <c r="G63" s="292">
        <f t="shared" si="2"/>
        <v>52</v>
      </c>
      <c r="H63" s="292">
        <f t="shared" si="2"/>
        <v>5</v>
      </c>
      <c r="I63" s="292">
        <f t="shared" si="2"/>
        <v>0</v>
      </c>
      <c r="J63" s="332">
        <f t="shared" si="2"/>
        <v>3</v>
      </c>
      <c r="K63" s="333">
        <f t="shared" si="2"/>
        <v>41.5</v>
      </c>
      <c r="L63" s="334">
        <f t="shared" si="2"/>
        <v>6</v>
      </c>
      <c r="M63" s="292">
        <f t="shared" si="2"/>
        <v>38.5</v>
      </c>
      <c r="N63" s="292">
        <f t="shared" si="2"/>
        <v>11</v>
      </c>
      <c r="O63" s="292">
        <f t="shared" si="2"/>
        <v>1</v>
      </c>
      <c r="P63" s="292">
        <f t="shared" si="2"/>
        <v>0</v>
      </c>
      <c r="Q63" s="292"/>
      <c r="R63" s="292"/>
      <c r="S63" s="292">
        <f>SUM(S6:S62)</f>
        <v>50.5</v>
      </c>
      <c r="T63" s="300"/>
      <c r="U63" s="309"/>
    </row>
    <row r="64" spans="1:21" ht="23.25">
      <c r="A64" s="314">
        <v>62</v>
      </c>
      <c r="B64" s="314" t="s">
        <v>56</v>
      </c>
      <c r="C64" s="314" t="s">
        <v>137</v>
      </c>
      <c r="D64" s="315" t="s">
        <v>144</v>
      </c>
      <c r="E64" s="314">
        <v>1</v>
      </c>
      <c r="F64" s="314"/>
      <c r="G64" s="314">
        <v>1</v>
      </c>
      <c r="H64" s="314"/>
      <c r="I64" s="314"/>
      <c r="J64" s="295">
        <v>1</v>
      </c>
      <c r="K64" s="296"/>
      <c r="L64" s="297"/>
      <c r="M64" s="317">
        <v>1</v>
      </c>
      <c r="N64" s="317"/>
      <c r="O64" s="317"/>
      <c r="P64" s="317"/>
      <c r="Q64" s="318" t="s">
        <v>139</v>
      </c>
      <c r="R64" s="318" t="s">
        <v>140</v>
      </c>
      <c r="S64" s="314">
        <f aca="true" t="shared" si="3" ref="S64:S95">SUM(J64:O64)/2</f>
        <v>1</v>
      </c>
      <c r="T64" s="319"/>
      <c r="U64" s="312">
        <f>SUM(S64:S69)</f>
        <v>6</v>
      </c>
    </row>
    <row r="65" spans="1:20" ht="23.25">
      <c r="A65" s="314">
        <v>85</v>
      </c>
      <c r="B65" s="314" t="s">
        <v>56</v>
      </c>
      <c r="C65" s="314" t="s">
        <v>253</v>
      </c>
      <c r="D65" s="315" t="s">
        <v>170</v>
      </c>
      <c r="E65" s="314">
        <v>1</v>
      </c>
      <c r="F65" s="314"/>
      <c r="G65" s="314">
        <v>1</v>
      </c>
      <c r="H65" s="314"/>
      <c r="I65" s="314"/>
      <c r="J65" s="295">
        <v>1</v>
      </c>
      <c r="K65" s="296"/>
      <c r="L65" s="297"/>
      <c r="M65" s="317">
        <v>1</v>
      </c>
      <c r="N65" s="317"/>
      <c r="O65" s="317"/>
      <c r="P65" s="317"/>
      <c r="Q65" s="318" t="s">
        <v>139</v>
      </c>
      <c r="R65" s="318" t="s">
        <v>140</v>
      </c>
      <c r="S65" s="314">
        <f t="shared" si="3"/>
        <v>1</v>
      </c>
      <c r="T65" s="319"/>
    </row>
    <row r="66" spans="1:20" ht="23.25">
      <c r="A66" s="314">
        <v>88</v>
      </c>
      <c r="B66" s="314" t="s">
        <v>56</v>
      </c>
      <c r="C66" s="314" t="s">
        <v>253</v>
      </c>
      <c r="D66" s="315" t="s">
        <v>173</v>
      </c>
      <c r="E66" s="314">
        <v>1</v>
      </c>
      <c r="F66" s="314"/>
      <c r="G66" s="314">
        <v>1</v>
      </c>
      <c r="H66" s="314"/>
      <c r="I66" s="314"/>
      <c r="J66" s="295">
        <v>1</v>
      </c>
      <c r="K66" s="296"/>
      <c r="L66" s="297"/>
      <c r="M66" s="317">
        <v>1</v>
      </c>
      <c r="N66" s="317"/>
      <c r="O66" s="317"/>
      <c r="P66" s="317"/>
      <c r="Q66" s="318" t="s">
        <v>139</v>
      </c>
      <c r="R66" s="318" t="s">
        <v>140</v>
      </c>
      <c r="S66" s="314">
        <f t="shared" si="3"/>
        <v>1</v>
      </c>
      <c r="T66" s="319"/>
    </row>
    <row r="67" spans="1:20" ht="23.25">
      <c r="A67" s="314">
        <v>105</v>
      </c>
      <c r="B67" s="314" t="s">
        <v>56</v>
      </c>
      <c r="C67" s="314" t="s">
        <v>256</v>
      </c>
      <c r="D67" s="315" t="s">
        <v>194</v>
      </c>
      <c r="E67" s="314">
        <v>1</v>
      </c>
      <c r="F67" s="314"/>
      <c r="G67" s="314">
        <v>1</v>
      </c>
      <c r="H67" s="314"/>
      <c r="I67" s="314"/>
      <c r="J67" s="295">
        <v>1</v>
      </c>
      <c r="K67" s="296"/>
      <c r="L67" s="297"/>
      <c r="M67" s="317">
        <v>1</v>
      </c>
      <c r="N67" s="317"/>
      <c r="O67" s="317"/>
      <c r="P67" s="317"/>
      <c r="Q67" s="318" t="s">
        <v>139</v>
      </c>
      <c r="R67" s="318" t="s">
        <v>140</v>
      </c>
      <c r="S67" s="314">
        <f t="shared" si="3"/>
        <v>1</v>
      </c>
      <c r="T67" s="319"/>
    </row>
    <row r="68" spans="1:20" ht="23.25">
      <c r="A68" s="314">
        <v>123</v>
      </c>
      <c r="B68" s="314" t="s">
        <v>56</v>
      </c>
      <c r="C68" s="314" t="s">
        <v>258</v>
      </c>
      <c r="D68" s="315" t="s">
        <v>212</v>
      </c>
      <c r="E68" s="314">
        <v>1</v>
      </c>
      <c r="F68" s="314"/>
      <c r="G68" s="314">
        <v>1</v>
      </c>
      <c r="H68" s="314"/>
      <c r="I68" s="314"/>
      <c r="J68" s="295">
        <v>1</v>
      </c>
      <c r="K68" s="296"/>
      <c r="L68" s="297"/>
      <c r="M68" s="317">
        <v>1</v>
      </c>
      <c r="N68" s="317"/>
      <c r="O68" s="317"/>
      <c r="P68" s="317"/>
      <c r="Q68" s="318" t="s">
        <v>139</v>
      </c>
      <c r="R68" s="318" t="s">
        <v>140</v>
      </c>
      <c r="S68" s="314">
        <f t="shared" si="3"/>
        <v>1</v>
      </c>
      <c r="T68" s="319"/>
    </row>
    <row r="69" spans="1:20" ht="21" customHeight="1">
      <c r="A69" s="314">
        <v>148</v>
      </c>
      <c r="B69" s="314" t="s">
        <v>56</v>
      </c>
      <c r="C69" s="314" t="s">
        <v>262</v>
      </c>
      <c r="D69" s="315" t="s">
        <v>239</v>
      </c>
      <c r="E69" s="314">
        <v>1</v>
      </c>
      <c r="F69" s="314"/>
      <c r="G69" s="314">
        <v>1</v>
      </c>
      <c r="H69" s="314"/>
      <c r="I69" s="314"/>
      <c r="J69" s="295">
        <v>1</v>
      </c>
      <c r="K69" s="296"/>
      <c r="L69" s="297"/>
      <c r="M69" s="317">
        <v>1</v>
      </c>
      <c r="N69" s="317"/>
      <c r="O69" s="317"/>
      <c r="P69" s="317"/>
      <c r="Q69" s="318" t="s">
        <v>139</v>
      </c>
      <c r="R69" s="318" t="s">
        <v>140</v>
      </c>
      <c r="S69" s="314">
        <f t="shared" si="3"/>
        <v>1</v>
      </c>
      <c r="T69" s="319"/>
    </row>
    <row r="70" spans="1:21" ht="23.25">
      <c r="A70" s="335">
        <v>71</v>
      </c>
      <c r="B70" s="335" t="s">
        <v>56</v>
      </c>
      <c r="C70" s="335" t="s">
        <v>251</v>
      </c>
      <c r="D70" s="336" t="s">
        <v>155</v>
      </c>
      <c r="E70" s="335">
        <v>1</v>
      </c>
      <c r="F70" s="335"/>
      <c r="G70" s="335">
        <v>1</v>
      </c>
      <c r="H70" s="335"/>
      <c r="I70" s="335"/>
      <c r="J70" s="295">
        <v>1</v>
      </c>
      <c r="K70" s="296"/>
      <c r="L70" s="297"/>
      <c r="M70" s="337"/>
      <c r="N70" s="337">
        <v>1</v>
      </c>
      <c r="O70" s="337"/>
      <c r="P70" s="337"/>
      <c r="Q70" s="338" t="s">
        <v>139</v>
      </c>
      <c r="R70" s="338" t="s">
        <v>140</v>
      </c>
      <c r="S70" s="335">
        <f t="shared" si="3"/>
        <v>1</v>
      </c>
      <c r="T70" s="339"/>
      <c r="U70" s="285">
        <f>SUM(S70:S71)</f>
        <v>2</v>
      </c>
    </row>
    <row r="71" spans="1:21" ht="23.25">
      <c r="A71" s="335">
        <v>115</v>
      </c>
      <c r="B71" s="335" t="s">
        <v>56</v>
      </c>
      <c r="C71" s="335" t="s">
        <v>257</v>
      </c>
      <c r="D71" s="336" t="s">
        <v>204</v>
      </c>
      <c r="E71" s="335">
        <v>1</v>
      </c>
      <c r="F71" s="335"/>
      <c r="G71" s="335">
        <v>1</v>
      </c>
      <c r="H71" s="335"/>
      <c r="I71" s="335"/>
      <c r="J71" s="295">
        <v>1</v>
      </c>
      <c r="K71" s="296"/>
      <c r="L71" s="297"/>
      <c r="M71" s="337"/>
      <c r="N71" s="337">
        <v>1</v>
      </c>
      <c r="O71" s="337"/>
      <c r="P71" s="337"/>
      <c r="Q71" s="338" t="s">
        <v>139</v>
      </c>
      <c r="R71" s="338" t="s">
        <v>140</v>
      </c>
      <c r="S71" s="335">
        <f t="shared" si="3"/>
        <v>1</v>
      </c>
      <c r="T71" s="339"/>
      <c r="U71" s="309"/>
    </row>
    <row r="72" spans="1:21" ht="23.25">
      <c r="A72" s="314">
        <v>97</v>
      </c>
      <c r="B72" s="314" t="s">
        <v>56</v>
      </c>
      <c r="C72" s="314" t="s">
        <v>254</v>
      </c>
      <c r="D72" s="315" t="s">
        <v>183</v>
      </c>
      <c r="E72" s="314">
        <v>1</v>
      </c>
      <c r="F72" s="314"/>
      <c r="G72" s="314">
        <v>1</v>
      </c>
      <c r="H72" s="314"/>
      <c r="I72" s="314"/>
      <c r="J72" s="295"/>
      <c r="K72" s="296">
        <v>0</v>
      </c>
      <c r="L72" s="297"/>
      <c r="M72" s="317">
        <v>0</v>
      </c>
      <c r="N72" s="317"/>
      <c r="O72" s="317"/>
      <c r="P72" s="317"/>
      <c r="Q72" s="318" t="s">
        <v>184</v>
      </c>
      <c r="R72" s="318" t="s">
        <v>140</v>
      </c>
      <c r="S72" s="314">
        <f t="shared" si="3"/>
        <v>0</v>
      </c>
      <c r="T72" s="319" t="s">
        <v>772</v>
      </c>
      <c r="U72" s="285">
        <f>SUM(S72:S136)</f>
        <v>63</v>
      </c>
    </row>
    <row r="73" spans="1:21" ht="23.25">
      <c r="A73" s="314">
        <v>128</v>
      </c>
      <c r="B73" s="314" t="s">
        <v>56</v>
      </c>
      <c r="C73" s="314" t="s">
        <v>258</v>
      </c>
      <c r="D73" s="315" t="s">
        <v>217</v>
      </c>
      <c r="E73" s="314">
        <v>1</v>
      </c>
      <c r="F73" s="314"/>
      <c r="G73" s="314">
        <v>1</v>
      </c>
      <c r="H73" s="314"/>
      <c r="I73" s="314"/>
      <c r="J73" s="295"/>
      <c r="K73" s="296">
        <v>0</v>
      </c>
      <c r="L73" s="297"/>
      <c r="M73" s="317">
        <v>0</v>
      </c>
      <c r="N73" s="317"/>
      <c r="O73" s="317"/>
      <c r="P73" s="317"/>
      <c r="Q73" s="318" t="s">
        <v>184</v>
      </c>
      <c r="R73" s="318" t="s">
        <v>140</v>
      </c>
      <c r="S73" s="314">
        <f t="shared" si="3"/>
        <v>0</v>
      </c>
      <c r="T73" s="319" t="s">
        <v>772</v>
      </c>
      <c r="U73" s="309"/>
    </row>
    <row r="74" spans="1:20" ht="23.25">
      <c r="A74" s="314">
        <v>58</v>
      </c>
      <c r="B74" s="314" t="s">
        <v>56</v>
      </c>
      <c r="C74" s="314" t="s">
        <v>137</v>
      </c>
      <c r="D74" s="315" t="s">
        <v>138</v>
      </c>
      <c r="E74" s="314">
        <v>1</v>
      </c>
      <c r="F74" s="314"/>
      <c r="G74" s="314">
        <v>1</v>
      </c>
      <c r="H74" s="314"/>
      <c r="I74" s="314"/>
      <c r="J74" s="295"/>
      <c r="K74" s="296">
        <v>1</v>
      </c>
      <c r="L74" s="297"/>
      <c r="M74" s="317">
        <v>1</v>
      </c>
      <c r="N74" s="317"/>
      <c r="O74" s="317"/>
      <c r="P74" s="317"/>
      <c r="Q74" s="318" t="s">
        <v>139</v>
      </c>
      <c r="R74" s="318" t="s">
        <v>140</v>
      </c>
      <c r="S74" s="314">
        <f t="shared" si="3"/>
        <v>1</v>
      </c>
      <c r="T74" s="319"/>
    </row>
    <row r="75" spans="1:20" ht="23.25">
      <c r="A75" s="314">
        <v>59</v>
      </c>
      <c r="B75" s="314" t="s">
        <v>56</v>
      </c>
      <c r="C75" s="314" t="s">
        <v>137</v>
      </c>
      <c r="D75" s="315" t="s">
        <v>141</v>
      </c>
      <c r="E75" s="314">
        <v>1</v>
      </c>
      <c r="F75" s="314"/>
      <c r="G75" s="314">
        <v>1</v>
      </c>
      <c r="H75" s="314"/>
      <c r="I75" s="314"/>
      <c r="J75" s="295"/>
      <c r="K75" s="296">
        <v>1</v>
      </c>
      <c r="L75" s="297"/>
      <c r="M75" s="317">
        <v>1</v>
      </c>
      <c r="N75" s="317"/>
      <c r="O75" s="317"/>
      <c r="P75" s="317"/>
      <c r="Q75" s="318" t="s">
        <v>139</v>
      </c>
      <c r="R75" s="318" t="s">
        <v>140</v>
      </c>
      <c r="S75" s="314">
        <f t="shared" si="3"/>
        <v>1</v>
      </c>
      <c r="T75" s="319"/>
    </row>
    <row r="76" spans="1:20" ht="23.25">
      <c r="A76" s="314">
        <v>60</v>
      </c>
      <c r="B76" s="314" t="s">
        <v>56</v>
      </c>
      <c r="C76" s="314" t="s">
        <v>137</v>
      </c>
      <c r="D76" s="315" t="s">
        <v>142</v>
      </c>
      <c r="E76" s="314">
        <v>1</v>
      </c>
      <c r="F76" s="314"/>
      <c r="G76" s="314">
        <v>1</v>
      </c>
      <c r="H76" s="314"/>
      <c r="I76" s="314"/>
      <c r="J76" s="295"/>
      <c r="K76" s="296">
        <v>1</v>
      </c>
      <c r="L76" s="297"/>
      <c r="M76" s="317">
        <v>1</v>
      </c>
      <c r="N76" s="317"/>
      <c r="O76" s="317"/>
      <c r="P76" s="317"/>
      <c r="Q76" s="318" t="s">
        <v>139</v>
      </c>
      <c r="R76" s="318" t="s">
        <v>140</v>
      </c>
      <c r="S76" s="314">
        <f t="shared" si="3"/>
        <v>1</v>
      </c>
      <c r="T76" s="319"/>
    </row>
    <row r="77" spans="1:20" ht="23.25">
      <c r="A77" s="314">
        <v>61</v>
      </c>
      <c r="B77" s="314" t="s">
        <v>56</v>
      </c>
      <c r="C77" s="314" t="s">
        <v>137</v>
      </c>
      <c r="D77" s="315" t="s">
        <v>143</v>
      </c>
      <c r="E77" s="314">
        <v>1</v>
      </c>
      <c r="F77" s="314"/>
      <c r="G77" s="314"/>
      <c r="H77" s="314">
        <v>1</v>
      </c>
      <c r="I77" s="314"/>
      <c r="J77" s="295"/>
      <c r="K77" s="296">
        <v>1</v>
      </c>
      <c r="L77" s="297"/>
      <c r="M77" s="317">
        <v>1</v>
      </c>
      <c r="N77" s="317"/>
      <c r="O77" s="317"/>
      <c r="P77" s="317"/>
      <c r="Q77" s="318" t="s">
        <v>139</v>
      </c>
      <c r="R77" s="318" t="s">
        <v>140</v>
      </c>
      <c r="S77" s="314">
        <f t="shared" si="3"/>
        <v>1</v>
      </c>
      <c r="T77" s="319"/>
    </row>
    <row r="78" spans="1:20" ht="23.25">
      <c r="A78" s="314">
        <v>64</v>
      </c>
      <c r="B78" s="314" t="s">
        <v>56</v>
      </c>
      <c r="C78" s="314" t="s">
        <v>137</v>
      </c>
      <c r="D78" s="315" t="s">
        <v>147</v>
      </c>
      <c r="E78" s="314">
        <v>1</v>
      </c>
      <c r="F78" s="314"/>
      <c r="G78" s="314"/>
      <c r="H78" s="314">
        <v>1</v>
      </c>
      <c r="I78" s="314">
        <v>1</v>
      </c>
      <c r="J78" s="295"/>
      <c r="K78" s="296">
        <v>1</v>
      </c>
      <c r="L78" s="297"/>
      <c r="M78" s="317">
        <v>1</v>
      </c>
      <c r="N78" s="317"/>
      <c r="O78" s="317"/>
      <c r="P78" s="317"/>
      <c r="Q78" s="318" t="s">
        <v>139</v>
      </c>
      <c r="R78" s="318" t="s">
        <v>140</v>
      </c>
      <c r="S78" s="314">
        <f t="shared" si="3"/>
        <v>1</v>
      </c>
      <c r="T78" s="319" t="s">
        <v>2</v>
      </c>
    </row>
    <row r="79" spans="1:20" ht="23.25">
      <c r="A79" s="314">
        <v>65</v>
      </c>
      <c r="B79" s="314" t="s">
        <v>56</v>
      </c>
      <c r="C79" s="314" t="s">
        <v>137</v>
      </c>
      <c r="D79" s="315" t="s">
        <v>148</v>
      </c>
      <c r="E79" s="314">
        <v>1</v>
      </c>
      <c r="F79" s="314"/>
      <c r="G79" s="314"/>
      <c r="H79" s="314">
        <v>1</v>
      </c>
      <c r="I79" s="314">
        <v>1</v>
      </c>
      <c r="J79" s="295"/>
      <c r="K79" s="296">
        <v>1</v>
      </c>
      <c r="L79" s="297"/>
      <c r="M79" s="317">
        <v>1</v>
      </c>
      <c r="N79" s="317"/>
      <c r="O79" s="317"/>
      <c r="P79" s="317"/>
      <c r="Q79" s="318" t="s">
        <v>139</v>
      </c>
      <c r="R79" s="318" t="s">
        <v>140</v>
      </c>
      <c r="S79" s="314">
        <f t="shared" si="3"/>
        <v>1</v>
      </c>
      <c r="T79" s="319" t="s">
        <v>2</v>
      </c>
    </row>
    <row r="80" spans="1:20" ht="23.25">
      <c r="A80" s="314">
        <v>67</v>
      </c>
      <c r="B80" s="314" t="s">
        <v>56</v>
      </c>
      <c r="C80" s="314" t="s">
        <v>251</v>
      </c>
      <c r="D80" s="315" t="s">
        <v>151</v>
      </c>
      <c r="E80" s="314">
        <v>1</v>
      </c>
      <c r="F80" s="314"/>
      <c r="G80" s="314">
        <v>1</v>
      </c>
      <c r="H80" s="314"/>
      <c r="I80" s="314"/>
      <c r="J80" s="295"/>
      <c r="K80" s="296">
        <v>1</v>
      </c>
      <c r="L80" s="297"/>
      <c r="M80" s="317">
        <v>1</v>
      </c>
      <c r="N80" s="317"/>
      <c r="O80" s="317"/>
      <c r="P80" s="317"/>
      <c r="Q80" s="318" t="s">
        <v>139</v>
      </c>
      <c r="R80" s="318" t="s">
        <v>140</v>
      </c>
      <c r="S80" s="314">
        <f t="shared" si="3"/>
        <v>1</v>
      </c>
      <c r="T80" s="319"/>
    </row>
    <row r="81" spans="1:20" ht="23.25">
      <c r="A81" s="314">
        <v>68</v>
      </c>
      <c r="B81" s="314" t="s">
        <v>56</v>
      </c>
      <c r="C81" s="314" t="s">
        <v>251</v>
      </c>
      <c r="D81" s="315" t="s">
        <v>152</v>
      </c>
      <c r="E81" s="314">
        <v>1</v>
      </c>
      <c r="F81" s="314"/>
      <c r="G81" s="314">
        <v>1</v>
      </c>
      <c r="H81" s="314"/>
      <c r="I81" s="314"/>
      <c r="J81" s="295"/>
      <c r="K81" s="296">
        <v>1</v>
      </c>
      <c r="L81" s="297"/>
      <c r="M81" s="317">
        <v>1</v>
      </c>
      <c r="N81" s="317"/>
      <c r="O81" s="317"/>
      <c r="P81" s="317"/>
      <c r="Q81" s="318" t="s">
        <v>139</v>
      </c>
      <c r="R81" s="318" t="s">
        <v>140</v>
      </c>
      <c r="S81" s="314">
        <f t="shared" si="3"/>
        <v>1</v>
      </c>
      <c r="T81" s="319"/>
    </row>
    <row r="82" spans="1:22" ht="29.25">
      <c r="A82" s="314">
        <v>69</v>
      </c>
      <c r="B82" s="314" t="s">
        <v>56</v>
      </c>
      <c r="C82" s="314" t="s">
        <v>251</v>
      </c>
      <c r="D82" s="315" t="s">
        <v>153</v>
      </c>
      <c r="E82" s="314">
        <v>1</v>
      </c>
      <c r="F82" s="314"/>
      <c r="G82" s="314">
        <v>1</v>
      </c>
      <c r="H82" s="314"/>
      <c r="I82" s="314"/>
      <c r="J82" s="295"/>
      <c r="K82" s="296">
        <v>1</v>
      </c>
      <c r="L82" s="297"/>
      <c r="M82" s="317">
        <v>1</v>
      </c>
      <c r="N82" s="317"/>
      <c r="O82" s="317"/>
      <c r="P82" s="317"/>
      <c r="Q82" s="318" t="s">
        <v>139</v>
      </c>
      <c r="R82" s="318" t="s">
        <v>140</v>
      </c>
      <c r="S82" s="314">
        <f t="shared" si="3"/>
        <v>1</v>
      </c>
      <c r="T82" s="319"/>
      <c r="V82" s="340"/>
    </row>
    <row r="83" spans="1:20" ht="23.25">
      <c r="A83" s="314">
        <v>72</v>
      </c>
      <c r="B83" s="314" t="s">
        <v>56</v>
      </c>
      <c r="C83" s="314" t="s">
        <v>251</v>
      </c>
      <c r="D83" s="315" t="s">
        <v>156</v>
      </c>
      <c r="E83" s="314">
        <v>1</v>
      </c>
      <c r="F83" s="314"/>
      <c r="G83" s="314">
        <v>1</v>
      </c>
      <c r="H83" s="314"/>
      <c r="I83" s="314"/>
      <c r="J83" s="295"/>
      <c r="K83" s="296">
        <v>1</v>
      </c>
      <c r="L83" s="297"/>
      <c r="M83" s="317">
        <v>1</v>
      </c>
      <c r="N83" s="317"/>
      <c r="O83" s="317"/>
      <c r="P83" s="317"/>
      <c r="Q83" s="318" t="s">
        <v>139</v>
      </c>
      <c r="R83" s="318" t="s">
        <v>140</v>
      </c>
      <c r="S83" s="314">
        <f t="shared" si="3"/>
        <v>1</v>
      </c>
      <c r="T83" s="319"/>
    </row>
    <row r="84" spans="1:20" ht="23.25">
      <c r="A84" s="314">
        <v>79</v>
      </c>
      <c r="B84" s="314" t="s">
        <v>56</v>
      </c>
      <c r="C84" s="314" t="s">
        <v>253</v>
      </c>
      <c r="D84" s="315" t="s">
        <v>164</v>
      </c>
      <c r="E84" s="314">
        <v>1</v>
      </c>
      <c r="F84" s="314"/>
      <c r="G84" s="314">
        <v>1</v>
      </c>
      <c r="H84" s="314"/>
      <c r="I84" s="314"/>
      <c r="J84" s="295"/>
      <c r="K84" s="296">
        <v>1</v>
      </c>
      <c r="L84" s="297"/>
      <c r="M84" s="317">
        <v>1</v>
      </c>
      <c r="N84" s="317"/>
      <c r="O84" s="317"/>
      <c r="P84" s="317"/>
      <c r="Q84" s="318" t="s">
        <v>139</v>
      </c>
      <c r="R84" s="318" t="s">
        <v>140</v>
      </c>
      <c r="S84" s="314">
        <f t="shared" si="3"/>
        <v>1</v>
      </c>
      <c r="T84" s="319"/>
    </row>
    <row r="85" spans="1:20" ht="23.25">
      <c r="A85" s="314">
        <v>80</v>
      </c>
      <c r="B85" s="314" t="s">
        <v>56</v>
      </c>
      <c r="C85" s="314" t="s">
        <v>253</v>
      </c>
      <c r="D85" s="315" t="s">
        <v>165</v>
      </c>
      <c r="E85" s="314">
        <v>1</v>
      </c>
      <c r="F85" s="314"/>
      <c r="G85" s="314">
        <v>1</v>
      </c>
      <c r="H85" s="314"/>
      <c r="I85" s="314"/>
      <c r="J85" s="295"/>
      <c r="K85" s="296">
        <v>1</v>
      </c>
      <c r="L85" s="297"/>
      <c r="M85" s="317">
        <v>1</v>
      </c>
      <c r="N85" s="317"/>
      <c r="O85" s="317"/>
      <c r="P85" s="317"/>
      <c r="Q85" s="318" t="s">
        <v>139</v>
      </c>
      <c r="R85" s="318" t="s">
        <v>140</v>
      </c>
      <c r="S85" s="314">
        <f t="shared" si="3"/>
        <v>1</v>
      </c>
      <c r="T85" s="319"/>
    </row>
    <row r="86" spans="1:20" ht="23.25">
      <c r="A86" s="314">
        <v>81</v>
      </c>
      <c r="B86" s="314" t="s">
        <v>56</v>
      </c>
      <c r="C86" s="314" t="s">
        <v>253</v>
      </c>
      <c r="D86" s="315" t="s">
        <v>166</v>
      </c>
      <c r="E86" s="314">
        <v>1</v>
      </c>
      <c r="F86" s="314"/>
      <c r="G86" s="314">
        <v>1</v>
      </c>
      <c r="H86" s="314"/>
      <c r="I86" s="314"/>
      <c r="J86" s="295"/>
      <c r="K86" s="296">
        <v>1</v>
      </c>
      <c r="L86" s="297"/>
      <c r="M86" s="317">
        <v>1</v>
      </c>
      <c r="N86" s="317"/>
      <c r="O86" s="317"/>
      <c r="P86" s="317"/>
      <c r="Q86" s="318" t="s">
        <v>139</v>
      </c>
      <c r="R86" s="318" t="s">
        <v>140</v>
      </c>
      <c r="S86" s="314">
        <f t="shared" si="3"/>
        <v>1</v>
      </c>
      <c r="T86" s="319"/>
    </row>
    <row r="87" spans="1:20" ht="23.25">
      <c r="A87" s="314">
        <v>82</v>
      </c>
      <c r="B87" s="314" t="s">
        <v>56</v>
      </c>
      <c r="C87" s="314" t="s">
        <v>253</v>
      </c>
      <c r="D87" s="315" t="s">
        <v>167</v>
      </c>
      <c r="E87" s="314">
        <v>1</v>
      </c>
      <c r="F87" s="314"/>
      <c r="G87" s="314">
        <v>1</v>
      </c>
      <c r="H87" s="314"/>
      <c r="I87" s="314"/>
      <c r="J87" s="295"/>
      <c r="K87" s="296">
        <v>1</v>
      </c>
      <c r="L87" s="297"/>
      <c r="M87" s="317">
        <v>1</v>
      </c>
      <c r="N87" s="317"/>
      <c r="O87" s="317"/>
      <c r="P87" s="317"/>
      <c r="Q87" s="318" t="s">
        <v>139</v>
      </c>
      <c r="R87" s="318" t="s">
        <v>140</v>
      </c>
      <c r="S87" s="314">
        <f t="shared" si="3"/>
        <v>1</v>
      </c>
      <c r="T87" s="319"/>
    </row>
    <row r="88" spans="1:20" ht="23.25">
      <c r="A88" s="314">
        <v>84</v>
      </c>
      <c r="B88" s="314" t="s">
        <v>56</v>
      </c>
      <c r="C88" s="314" t="s">
        <v>253</v>
      </c>
      <c r="D88" s="315" t="s">
        <v>169</v>
      </c>
      <c r="E88" s="314">
        <v>1</v>
      </c>
      <c r="F88" s="314"/>
      <c r="G88" s="314">
        <v>1</v>
      </c>
      <c r="H88" s="314"/>
      <c r="I88" s="314"/>
      <c r="J88" s="295"/>
      <c r="K88" s="296">
        <v>1</v>
      </c>
      <c r="L88" s="297"/>
      <c r="M88" s="317">
        <v>1</v>
      </c>
      <c r="N88" s="317"/>
      <c r="O88" s="317"/>
      <c r="P88" s="317"/>
      <c r="Q88" s="318" t="s">
        <v>139</v>
      </c>
      <c r="R88" s="318" t="s">
        <v>140</v>
      </c>
      <c r="S88" s="314">
        <f t="shared" si="3"/>
        <v>1</v>
      </c>
      <c r="T88" s="319"/>
    </row>
    <row r="89" spans="1:20" ht="23.25">
      <c r="A89" s="314">
        <v>86</v>
      </c>
      <c r="B89" s="314" t="s">
        <v>56</v>
      </c>
      <c r="C89" s="314" t="s">
        <v>253</v>
      </c>
      <c r="D89" s="315" t="s">
        <v>171</v>
      </c>
      <c r="E89" s="314">
        <v>1</v>
      </c>
      <c r="F89" s="314"/>
      <c r="G89" s="314">
        <v>1</v>
      </c>
      <c r="H89" s="314"/>
      <c r="I89" s="314"/>
      <c r="J89" s="295"/>
      <c r="K89" s="296">
        <v>1</v>
      </c>
      <c r="L89" s="297"/>
      <c r="M89" s="317">
        <v>1</v>
      </c>
      <c r="N89" s="317"/>
      <c r="O89" s="317"/>
      <c r="P89" s="317"/>
      <c r="Q89" s="318" t="s">
        <v>139</v>
      </c>
      <c r="R89" s="318" t="s">
        <v>140</v>
      </c>
      <c r="S89" s="314">
        <f t="shared" si="3"/>
        <v>1</v>
      </c>
      <c r="T89" s="319"/>
    </row>
    <row r="90" spans="1:20" ht="23.25">
      <c r="A90" s="314">
        <v>89</v>
      </c>
      <c r="B90" s="314" t="s">
        <v>56</v>
      </c>
      <c r="C90" s="314" t="s">
        <v>253</v>
      </c>
      <c r="D90" s="315" t="s">
        <v>174</v>
      </c>
      <c r="E90" s="314">
        <v>1</v>
      </c>
      <c r="F90" s="314"/>
      <c r="G90" s="314">
        <v>1</v>
      </c>
      <c r="H90" s="314"/>
      <c r="I90" s="314"/>
      <c r="J90" s="295"/>
      <c r="K90" s="296">
        <v>1</v>
      </c>
      <c r="L90" s="297"/>
      <c r="M90" s="317">
        <v>1</v>
      </c>
      <c r="N90" s="317"/>
      <c r="O90" s="317"/>
      <c r="P90" s="317"/>
      <c r="Q90" s="318" t="s">
        <v>139</v>
      </c>
      <c r="R90" s="318" t="s">
        <v>140</v>
      </c>
      <c r="S90" s="314">
        <f t="shared" si="3"/>
        <v>1</v>
      </c>
      <c r="T90" s="319"/>
    </row>
    <row r="91" spans="1:20" ht="23.25">
      <c r="A91" s="314">
        <v>91</v>
      </c>
      <c r="B91" s="314" t="s">
        <v>56</v>
      </c>
      <c r="C91" s="314" t="s">
        <v>253</v>
      </c>
      <c r="D91" s="315" t="s">
        <v>176</v>
      </c>
      <c r="E91" s="314">
        <v>1</v>
      </c>
      <c r="F91" s="314"/>
      <c r="G91" s="314"/>
      <c r="H91" s="314">
        <v>1</v>
      </c>
      <c r="I91" s="314"/>
      <c r="J91" s="295"/>
      <c r="K91" s="296">
        <v>1</v>
      </c>
      <c r="L91" s="297"/>
      <c r="M91" s="317">
        <v>1</v>
      </c>
      <c r="N91" s="317"/>
      <c r="O91" s="317"/>
      <c r="P91" s="317"/>
      <c r="Q91" s="318" t="s">
        <v>177</v>
      </c>
      <c r="R91" s="318" t="s">
        <v>140</v>
      </c>
      <c r="S91" s="314">
        <f t="shared" si="3"/>
        <v>1</v>
      </c>
      <c r="T91" s="319"/>
    </row>
    <row r="92" spans="1:20" ht="23.25">
      <c r="A92" s="314">
        <v>92</v>
      </c>
      <c r="B92" s="314" t="s">
        <v>56</v>
      </c>
      <c r="C92" s="314" t="s">
        <v>254</v>
      </c>
      <c r="D92" s="315" t="s">
        <v>178</v>
      </c>
      <c r="E92" s="314">
        <v>1</v>
      </c>
      <c r="F92" s="314"/>
      <c r="G92" s="314">
        <v>1</v>
      </c>
      <c r="H92" s="314"/>
      <c r="I92" s="314"/>
      <c r="J92" s="295"/>
      <c r="K92" s="296">
        <v>1</v>
      </c>
      <c r="L92" s="297"/>
      <c r="M92" s="317">
        <v>1</v>
      </c>
      <c r="N92" s="317"/>
      <c r="O92" s="317"/>
      <c r="P92" s="317"/>
      <c r="Q92" s="318" t="s">
        <v>139</v>
      </c>
      <c r="R92" s="318" t="s">
        <v>140</v>
      </c>
      <c r="S92" s="314">
        <f t="shared" si="3"/>
        <v>1</v>
      </c>
      <c r="T92" s="319"/>
    </row>
    <row r="93" spans="1:20" ht="23.25">
      <c r="A93" s="314">
        <v>93</v>
      </c>
      <c r="B93" s="314" t="s">
        <v>56</v>
      </c>
      <c r="C93" s="314" t="s">
        <v>254</v>
      </c>
      <c r="D93" s="315" t="s">
        <v>179</v>
      </c>
      <c r="E93" s="314">
        <v>1</v>
      </c>
      <c r="F93" s="314"/>
      <c r="G93" s="314">
        <v>1</v>
      </c>
      <c r="H93" s="314"/>
      <c r="I93" s="314"/>
      <c r="J93" s="295"/>
      <c r="K93" s="296">
        <v>1</v>
      </c>
      <c r="L93" s="297"/>
      <c r="M93" s="317">
        <v>1</v>
      </c>
      <c r="N93" s="317"/>
      <c r="O93" s="317"/>
      <c r="P93" s="317"/>
      <c r="Q93" s="318" t="s">
        <v>139</v>
      </c>
      <c r="R93" s="318" t="s">
        <v>140</v>
      </c>
      <c r="S93" s="314">
        <f t="shared" si="3"/>
        <v>1</v>
      </c>
      <c r="T93" s="319"/>
    </row>
    <row r="94" spans="1:20" ht="23.25">
      <c r="A94" s="314">
        <v>94</v>
      </c>
      <c r="B94" s="314" t="s">
        <v>56</v>
      </c>
      <c r="C94" s="314" t="s">
        <v>254</v>
      </c>
      <c r="D94" s="315" t="s">
        <v>180</v>
      </c>
      <c r="E94" s="314">
        <v>1</v>
      </c>
      <c r="F94" s="314"/>
      <c r="G94" s="314">
        <v>1</v>
      </c>
      <c r="H94" s="314"/>
      <c r="I94" s="314"/>
      <c r="J94" s="295"/>
      <c r="K94" s="296">
        <v>1</v>
      </c>
      <c r="L94" s="297"/>
      <c r="M94" s="317">
        <v>1</v>
      </c>
      <c r="N94" s="317"/>
      <c r="O94" s="317"/>
      <c r="P94" s="317"/>
      <c r="Q94" s="318" t="s">
        <v>139</v>
      </c>
      <c r="R94" s="318" t="s">
        <v>140</v>
      </c>
      <c r="S94" s="314">
        <f t="shared" si="3"/>
        <v>1</v>
      </c>
      <c r="T94" s="319"/>
    </row>
    <row r="95" spans="1:20" ht="23.25">
      <c r="A95" s="314">
        <v>95</v>
      </c>
      <c r="B95" s="314" t="s">
        <v>56</v>
      </c>
      <c r="C95" s="314" t="s">
        <v>254</v>
      </c>
      <c r="D95" s="315" t="s">
        <v>181</v>
      </c>
      <c r="E95" s="314">
        <v>1</v>
      </c>
      <c r="F95" s="314"/>
      <c r="G95" s="314">
        <v>1</v>
      </c>
      <c r="H95" s="314"/>
      <c r="I95" s="314"/>
      <c r="J95" s="295"/>
      <c r="K95" s="296">
        <v>1</v>
      </c>
      <c r="L95" s="297"/>
      <c r="M95" s="317">
        <v>1</v>
      </c>
      <c r="N95" s="317"/>
      <c r="O95" s="317"/>
      <c r="P95" s="317"/>
      <c r="Q95" s="318" t="s">
        <v>139</v>
      </c>
      <c r="R95" s="318" t="s">
        <v>140</v>
      </c>
      <c r="S95" s="314">
        <f t="shared" si="3"/>
        <v>1</v>
      </c>
      <c r="T95" s="319"/>
    </row>
    <row r="96" spans="1:20" ht="23.25">
      <c r="A96" s="314">
        <v>96</v>
      </c>
      <c r="B96" s="314" t="s">
        <v>56</v>
      </c>
      <c r="C96" s="314" t="s">
        <v>254</v>
      </c>
      <c r="D96" s="315" t="s">
        <v>182</v>
      </c>
      <c r="E96" s="314">
        <v>1</v>
      </c>
      <c r="F96" s="314"/>
      <c r="G96" s="314">
        <v>1</v>
      </c>
      <c r="H96" s="314"/>
      <c r="I96" s="314"/>
      <c r="J96" s="295"/>
      <c r="K96" s="296">
        <v>1</v>
      </c>
      <c r="L96" s="297"/>
      <c r="M96" s="317">
        <v>1</v>
      </c>
      <c r="N96" s="317"/>
      <c r="O96" s="317"/>
      <c r="P96" s="317"/>
      <c r="Q96" s="318" t="s">
        <v>139</v>
      </c>
      <c r="R96" s="318" t="s">
        <v>140</v>
      </c>
      <c r="S96" s="314">
        <f aca="true" t="shared" si="4" ref="S96:S127">SUM(J96:O96)/2</f>
        <v>1</v>
      </c>
      <c r="T96" s="319"/>
    </row>
    <row r="97" spans="1:20" ht="23.25">
      <c r="A97" s="314">
        <v>99</v>
      </c>
      <c r="B97" s="314" t="s">
        <v>56</v>
      </c>
      <c r="C97" s="314" t="s">
        <v>255</v>
      </c>
      <c r="D97" s="315" t="s">
        <v>186</v>
      </c>
      <c r="E97" s="314">
        <v>1</v>
      </c>
      <c r="F97" s="314"/>
      <c r="G97" s="314">
        <v>1</v>
      </c>
      <c r="H97" s="314"/>
      <c r="I97" s="314"/>
      <c r="J97" s="295"/>
      <c r="K97" s="296">
        <v>1</v>
      </c>
      <c r="L97" s="297"/>
      <c r="M97" s="317">
        <v>1</v>
      </c>
      <c r="N97" s="317"/>
      <c r="O97" s="317"/>
      <c r="P97" s="317"/>
      <c r="Q97" s="318" t="s">
        <v>139</v>
      </c>
      <c r="R97" s="318" t="s">
        <v>140</v>
      </c>
      <c r="S97" s="314">
        <f t="shared" si="4"/>
        <v>1</v>
      </c>
      <c r="T97" s="319"/>
    </row>
    <row r="98" spans="1:20" ht="23.25">
      <c r="A98" s="314">
        <v>100</v>
      </c>
      <c r="B98" s="314" t="s">
        <v>56</v>
      </c>
      <c r="C98" s="314" t="s">
        <v>255</v>
      </c>
      <c r="D98" s="315" t="s">
        <v>187</v>
      </c>
      <c r="E98" s="314">
        <v>1</v>
      </c>
      <c r="F98" s="314"/>
      <c r="G98" s="314">
        <v>1</v>
      </c>
      <c r="H98" s="314"/>
      <c r="I98" s="314"/>
      <c r="J98" s="295"/>
      <c r="K98" s="296">
        <v>1</v>
      </c>
      <c r="L98" s="297"/>
      <c r="M98" s="317">
        <v>1</v>
      </c>
      <c r="N98" s="317"/>
      <c r="O98" s="317"/>
      <c r="P98" s="317"/>
      <c r="Q98" s="318" t="s">
        <v>139</v>
      </c>
      <c r="R98" s="318" t="s">
        <v>140</v>
      </c>
      <c r="S98" s="314">
        <f t="shared" si="4"/>
        <v>1</v>
      </c>
      <c r="T98" s="319"/>
    </row>
    <row r="99" spans="1:20" ht="23.25">
      <c r="A99" s="314">
        <v>101</v>
      </c>
      <c r="B99" s="314" t="s">
        <v>56</v>
      </c>
      <c r="C99" s="314" t="s">
        <v>255</v>
      </c>
      <c r="D99" s="315" t="s">
        <v>188</v>
      </c>
      <c r="E99" s="314">
        <v>1</v>
      </c>
      <c r="F99" s="314"/>
      <c r="G99" s="314">
        <v>1</v>
      </c>
      <c r="H99" s="314"/>
      <c r="I99" s="314"/>
      <c r="J99" s="295"/>
      <c r="K99" s="296">
        <v>1</v>
      </c>
      <c r="L99" s="297"/>
      <c r="M99" s="317">
        <v>1</v>
      </c>
      <c r="N99" s="317"/>
      <c r="O99" s="317"/>
      <c r="P99" s="317"/>
      <c r="Q99" s="318" t="s">
        <v>139</v>
      </c>
      <c r="R99" s="318" t="s">
        <v>140</v>
      </c>
      <c r="S99" s="314">
        <f t="shared" si="4"/>
        <v>1</v>
      </c>
      <c r="T99" s="319"/>
    </row>
    <row r="100" spans="1:20" ht="23.25">
      <c r="A100" s="314">
        <v>104</v>
      </c>
      <c r="B100" s="314" t="s">
        <v>56</v>
      </c>
      <c r="C100" s="314" t="s">
        <v>256</v>
      </c>
      <c r="D100" s="315" t="s">
        <v>193</v>
      </c>
      <c r="E100" s="314">
        <v>1</v>
      </c>
      <c r="F100" s="314"/>
      <c r="G100" s="314">
        <v>1</v>
      </c>
      <c r="H100" s="314"/>
      <c r="I100" s="314"/>
      <c r="J100" s="295"/>
      <c r="K100" s="296">
        <v>1</v>
      </c>
      <c r="L100" s="297"/>
      <c r="M100" s="317">
        <v>1</v>
      </c>
      <c r="N100" s="317"/>
      <c r="O100" s="317"/>
      <c r="P100" s="317"/>
      <c r="Q100" s="318" t="s">
        <v>139</v>
      </c>
      <c r="R100" s="318" t="s">
        <v>140</v>
      </c>
      <c r="S100" s="314">
        <f t="shared" si="4"/>
        <v>1</v>
      </c>
      <c r="T100" s="319"/>
    </row>
    <row r="101" spans="1:20" ht="23.25">
      <c r="A101" s="314">
        <v>107</v>
      </c>
      <c r="B101" s="314" t="s">
        <v>56</v>
      </c>
      <c r="C101" s="314" t="s">
        <v>256</v>
      </c>
      <c r="D101" s="315" t="s">
        <v>196</v>
      </c>
      <c r="E101" s="314">
        <v>1</v>
      </c>
      <c r="F101" s="314"/>
      <c r="G101" s="314">
        <v>1</v>
      </c>
      <c r="H101" s="314"/>
      <c r="I101" s="314"/>
      <c r="J101" s="295"/>
      <c r="K101" s="296">
        <v>1</v>
      </c>
      <c r="L101" s="297"/>
      <c r="M101" s="317">
        <v>1</v>
      </c>
      <c r="N101" s="317"/>
      <c r="O101" s="317"/>
      <c r="P101" s="317"/>
      <c r="Q101" s="318" t="s">
        <v>139</v>
      </c>
      <c r="R101" s="318" t="s">
        <v>140</v>
      </c>
      <c r="S101" s="314">
        <f t="shared" si="4"/>
        <v>1</v>
      </c>
      <c r="T101" s="319"/>
    </row>
    <row r="102" spans="1:20" ht="23.25">
      <c r="A102" s="314">
        <v>108</v>
      </c>
      <c r="B102" s="314" t="s">
        <v>56</v>
      </c>
      <c r="C102" s="314" t="s">
        <v>256</v>
      </c>
      <c r="D102" s="315" t="s">
        <v>197</v>
      </c>
      <c r="E102" s="314">
        <v>1</v>
      </c>
      <c r="F102" s="314"/>
      <c r="G102" s="314">
        <v>1</v>
      </c>
      <c r="H102" s="314"/>
      <c r="I102" s="314"/>
      <c r="J102" s="295"/>
      <c r="K102" s="296">
        <v>1</v>
      </c>
      <c r="L102" s="297"/>
      <c r="M102" s="317">
        <v>1</v>
      </c>
      <c r="N102" s="317"/>
      <c r="O102" s="317"/>
      <c r="P102" s="317"/>
      <c r="Q102" s="318" t="s">
        <v>139</v>
      </c>
      <c r="R102" s="318" t="s">
        <v>140</v>
      </c>
      <c r="S102" s="314">
        <f t="shared" si="4"/>
        <v>1</v>
      </c>
      <c r="T102" s="319"/>
    </row>
    <row r="103" spans="1:20" ht="23.25">
      <c r="A103" s="314">
        <v>109</v>
      </c>
      <c r="B103" s="314" t="s">
        <v>56</v>
      </c>
      <c r="C103" s="314" t="s">
        <v>256</v>
      </c>
      <c r="D103" s="315" t="s">
        <v>198</v>
      </c>
      <c r="E103" s="314">
        <v>1</v>
      </c>
      <c r="F103" s="314"/>
      <c r="G103" s="314">
        <v>1</v>
      </c>
      <c r="H103" s="314"/>
      <c r="I103" s="314"/>
      <c r="J103" s="295"/>
      <c r="K103" s="296">
        <v>1</v>
      </c>
      <c r="L103" s="297"/>
      <c r="M103" s="317">
        <v>1</v>
      </c>
      <c r="N103" s="317"/>
      <c r="O103" s="317"/>
      <c r="P103" s="317"/>
      <c r="Q103" s="318" t="s">
        <v>139</v>
      </c>
      <c r="R103" s="318" t="s">
        <v>140</v>
      </c>
      <c r="S103" s="314">
        <f t="shared" si="4"/>
        <v>1</v>
      </c>
      <c r="T103" s="319"/>
    </row>
    <row r="104" spans="1:20" ht="23.25">
      <c r="A104" s="314">
        <v>110</v>
      </c>
      <c r="B104" s="314" t="s">
        <v>56</v>
      </c>
      <c r="C104" s="314" t="s">
        <v>256</v>
      </c>
      <c r="D104" s="315" t="s">
        <v>199</v>
      </c>
      <c r="E104" s="314">
        <v>1</v>
      </c>
      <c r="F104" s="314"/>
      <c r="G104" s="314">
        <v>1</v>
      </c>
      <c r="H104" s="314"/>
      <c r="I104" s="314"/>
      <c r="J104" s="295"/>
      <c r="K104" s="296">
        <v>1</v>
      </c>
      <c r="L104" s="297"/>
      <c r="M104" s="317">
        <v>1</v>
      </c>
      <c r="N104" s="317"/>
      <c r="O104" s="317"/>
      <c r="P104" s="317"/>
      <c r="Q104" s="318" t="s">
        <v>139</v>
      </c>
      <c r="R104" s="318" t="s">
        <v>140</v>
      </c>
      <c r="S104" s="314">
        <f t="shared" si="4"/>
        <v>1</v>
      </c>
      <c r="T104" s="319"/>
    </row>
    <row r="105" spans="1:20" ht="23.25">
      <c r="A105" s="314">
        <v>111</v>
      </c>
      <c r="B105" s="314" t="s">
        <v>56</v>
      </c>
      <c r="C105" s="314" t="s">
        <v>256</v>
      </c>
      <c r="D105" s="315" t="s">
        <v>200</v>
      </c>
      <c r="E105" s="314">
        <v>1</v>
      </c>
      <c r="F105" s="314"/>
      <c r="G105" s="314">
        <v>1</v>
      </c>
      <c r="H105" s="314"/>
      <c r="I105" s="314"/>
      <c r="J105" s="295"/>
      <c r="K105" s="296">
        <v>1</v>
      </c>
      <c r="L105" s="297"/>
      <c r="M105" s="317">
        <v>1</v>
      </c>
      <c r="N105" s="317"/>
      <c r="O105" s="317"/>
      <c r="P105" s="317"/>
      <c r="Q105" s="318" t="s">
        <v>139</v>
      </c>
      <c r="R105" s="318" t="s">
        <v>140</v>
      </c>
      <c r="S105" s="314">
        <f t="shared" si="4"/>
        <v>1</v>
      </c>
      <c r="T105" s="319"/>
    </row>
    <row r="106" spans="1:20" ht="23.25">
      <c r="A106" s="314">
        <v>112</v>
      </c>
      <c r="B106" s="314" t="s">
        <v>56</v>
      </c>
      <c r="C106" s="314" t="s">
        <v>256</v>
      </c>
      <c r="D106" s="315" t="s">
        <v>201</v>
      </c>
      <c r="E106" s="314">
        <v>1</v>
      </c>
      <c r="F106" s="314"/>
      <c r="G106" s="314">
        <v>1</v>
      </c>
      <c r="H106" s="314"/>
      <c r="I106" s="314"/>
      <c r="J106" s="295"/>
      <c r="K106" s="296">
        <v>1</v>
      </c>
      <c r="L106" s="297"/>
      <c r="M106" s="317">
        <v>1</v>
      </c>
      <c r="N106" s="317"/>
      <c r="O106" s="317"/>
      <c r="P106" s="317"/>
      <c r="Q106" s="318" t="s">
        <v>139</v>
      </c>
      <c r="R106" s="318" t="s">
        <v>140</v>
      </c>
      <c r="S106" s="314">
        <f t="shared" si="4"/>
        <v>1</v>
      </c>
      <c r="T106" s="319"/>
    </row>
    <row r="107" spans="1:20" ht="23.25">
      <c r="A107" s="314">
        <v>114</v>
      </c>
      <c r="B107" s="314" t="s">
        <v>56</v>
      </c>
      <c r="C107" s="314" t="s">
        <v>257</v>
      </c>
      <c r="D107" s="315" t="s">
        <v>203</v>
      </c>
      <c r="E107" s="314">
        <v>1</v>
      </c>
      <c r="F107" s="314"/>
      <c r="G107" s="314">
        <v>1</v>
      </c>
      <c r="H107" s="314"/>
      <c r="I107" s="314"/>
      <c r="J107" s="295"/>
      <c r="K107" s="296">
        <v>1</v>
      </c>
      <c r="L107" s="297"/>
      <c r="M107" s="317">
        <v>1</v>
      </c>
      <c r="N107" s="317"/>
      <c r="O107" s="317"/>
      <c r="P107" s="317"/>
      <c r="Q107" s="318" t="s">
        <v>139</v>
      </c>
      <c r="R107" s="318" t="s">
        <v>140</v>
      </c>
      <c r="S107" s="314">
        <f t="shared" si="4"/>
        <v>1</v>
      </c>
      <c r="T107" s="319"/>
    </row>
    <row r="108" spans="1:20" ht="23.25">
      <c r="A108" s="314">
        <v>117</v>
      </c>
      <c r="B108" s="314" t="s">
        <v>56</v>
      </c>
      <c r="C108" s="314" t="s">
        <v>257</v>
      </c>
      <c r="D108" s="315" t="s">
        <v>206</v>
      </c>
      <c r="E108" s="314">
        <v>1</v>
      </c>
      <c r="F108" s="314"/>
      <c r="G108" s="314">
        <v>1</v>
      </c>
      <c r="H108" s="314"/>
      <c r="I108" s="314"/>
      <c r="J108" s="295"/>
      <c r="K108" s="296">
        <v>1</v>
      </c>
      <c r="L108" s="297"/>
      <c r="M108" s="317">
        <v>1</v>
      </c>
      <c r="N108" s="317"/>
      <c r="O108" s="317"/>
      <c r="P108" s="317"/>
      <c r="Q108" s="318" t="s">
        <v>139</v>
      </c>
      <c r="R108" s="318" t="s">
        <v>140</v>
      </c>
      <c r="S108" s="314">
        <f t="shared" si="4"/>
        <v>1</v>
      </c>
      <c r="T108" s="319"/>
    </row>
    <row r="109" spans="1:20" ht="23.25">
      <c r="A109" s="314">
        <v>118</v>
      </c>
      <c r="B109" s="314" t="s">
        <v>56</v>
      </c>
      <c r="C109" s="314" t="s">
        <v>257</v>
      </c>
      <c r="D109" s="315" t="s">
        <v>207</v>
      </c>
      <c r="E109" s="314">
        <v>1</v>
      </c>
      <c r="F109" s="314"/>
      <c r="G109" s="314">
        <v>1</v>
      </c>
      <c r="H109" s="314"/>
      <c r="I109" s="314"/>
      <c r="J109" s="295"/>
      <c r="K109" s="296">
        <v>1</v>
      </c>
      <c r="L109" s="297"/>
      <c r="M109" s="317">
        <v>1</v>
      </c>
      <c r="N109" s="317"/>
      <c r="O109" s="317"/>
      <c r="P109" s="317"/>
      <c r="Q109" s="318" t="s">
        <v>139</v>
      </c>
      <c r="R109" s="318" t="s">
        <v>140</v>
      </c>
      <c r="S109" s="314">
        <f t="shared" si="4"/>
        <v>1</v>
      </c>
      <c r="T109" s="319"/>
    </row>
    <row r="110" spans="1:20" ht="23.25">
      <c r="A110" s="314">
        <v>119</v>
      </c>
      <c r="B110" s="314" t="s">
        <v>56</v>
      </c>
      <c r="C110" s="314" t="s">
        <v>257</v>
      </c>
      <c r="D110" s="315" t="s">
        <v>208</v>
      </c>
      <c r="E110" s="314">
        <v>1</v>
      </c>
      <c r="F110" s="314"/>
      <c r="G110" s="314">
        <v>1</v>
      </c>
      <c r="H110" s="314"/>
      <c r="I110" s="314"/>
      <c r="J110" s="295"/>
      <c r="K110" s="296">
        <v>1</v>
      </c>
      <c r="L110" s="297"/>
      <c r="M110" s="317">
        <v>1</v>
      </c>
      <c r="N110" s="317"/>
      <c r="O110" s="317"/>
      <c r="P110" s="317"/>
      <c r="Q110" s="318" t="s">
        <v>139</v>
      </c>
      <c r="R110" s="318" t="s">
        <v>140</v>
      </c>
      <c r="S110" s="314">
        <f t="shared" si="4"/>
        <v>1</v>
      </c>
      <c r="T110" s="319"/>
    </row>
    <row r="111" spans="1:20" ht="23.25">
      <c r="A111" s="314">
        <v>120</v>
      </c>
      <c r="B111" s="314" t="s">
        <v>56</v>
      </c>
      <c r="C111" s="314" t="s">
        <v>257</v>
      </c>
      <c r="D111" s="315" t="s">
        <v>209</v>
      </c>
      <c r="E111" s="314">
        <v>1</v>
      </c>
      <c r="F111" s="314"/>
      <c r="G111" s="314">
        <v>1</v>
      </c>
      <c r="H111" s="314"/>
      <c r="I111" s="314"/>
      <c r="J111" s="295"/>
      <c r="K111" s="296">
        <v>1</v>
      </c>
      <c r="L111" s="297"/>
      <c r="M111" s="317">
        <v>1</v>
      </c>
      <c r="N111" s="317"/>
      <c r="O111" s="317"/>
      <c r="P111" s="317"/>
      <c r="Q111" s="318" t="s">
        <v>139</v>
      </c>
      <c r="R111" s="318" t="s">
        <v>140</v>
      </c>
      <c r="S111" s="314">
        <f t="shared" si="4"/>
        <v>1</v>
      </c>
      <c r="T111" s="319"/>
    </row>
    <row r="112" spans="1:20" ht="23.25">
      <c r="A112" s="314">
        <v>121</v>
      </c>
      <c r="B112" s="314" t="s">
        <v>56</v>
      </c>
      <c r="C112" s="314" t="s">
        <v>258</v>
      </c>
      <c r="D112" s="315" t="s">
        <v>210</v>
      </c>
      <c r="E112" s="314">
        <v>1</v>
      </c>
      <c r="F112" s="314"/>
      <c r="G112" s="314">
        <v>1</v>
      </c>
      <c r="H112" s="314"/>
      <c r="I112" s="314"/>
      <c r="J112" s="295"/>
      <c r="K112" s="296">
        <v>1</v>
      </c>
      <c r="L112" s="297"/>
      <c r="M112" s="317">
        <v>1</v>
      </c>
      <c r="N112" s="317"/>
      <c r="O112" s="317"/>
      <c r="P112" s="317"/>
      <c r="Q112" s="318" t="s">
        <v>139</v>
      </c>
      <c r="R112" s="318" t="s">
        <v>140</v>
      </c>
      <c r="S112" s="314">
        <f t="shared" si="4"/>
        <v>1</v>
      </c>
      <c r="T112" s="319"/>
    </row>
    <row r="113" spans="1:20" ht="23.25">
      <c r="A113" s="314">
        <v>126</v>
      </c>
      <c r="B113" s="314" t="s">
        <v>56</v>
      </c>
      <c r="C113" s="314" t="s">
        <v>258</v>
      </c>
      <c r="D113" s="315" t="s">
        <v>215</v>
      </c>
      <c r="E113" s="314">
        <v>1</v>
      </c>
      <c r="F113" s="314"/>
      <c r="G113" s="314">
        <v>1</v>
      </c>
      <c r="H113" s="314"/>
      <c r="I113" s="314"/>
      <c r="J113" s="295"/>
      <c r="K113" s="296">
        <v>1</v>
      </c>
      <c r="L113" s="297"/>
      <c r="M113" s="317">
        <v>1</v>
      </c>
      <c r="N113" s="317"/>
      <c r="O113" s="317"/>
      <c r="P113" s="317"/>
      <c r="Q113" s="318" t="s">
        <v>139</v>
      </c>
      <c r="R113" s="318" t="s">
        <v>140</v>
      </c>
      <c r="S113" s="314">
        <f t="shared" si="4"/>
        <v>1</v>
      </c>
      <c r="T113" s="319"/>
    </row>
    <row r="114" spans="1:20" ht="23.25">
      <c r="A114" s="314">
        <v>129</v>
      </c>
      <c r="B114" s="314" t="s">
        <v>56</v>
      </c>
      <c r="C114" s="314" t="s">
        <v>258</v>
      </c>
      <c r="D114" s="315" t="s">
        <v>218</v>
      </c>
      <c r="E114" s="314">
        <v>1</v>
      </c>
      <c r="F114" s="314"/>
      <c r="G114" s="314"/>
      <c r="H114" s="314">
        <v>1</v>
      </c>
      <c r="I114" s="314"/>
      <c r="J114" s="295"/>
      <c r="K114" s="296">
        <v>1</v>
      </c>
      <c r="L114" s="297"/>
      <c r="M114" s="317">
        <v>1</v>
      </c>
      <c r="N114" s="317"/>
      <c r="O114" s="317"/>
      <c r="P114" s="317"/>
      <c r="Q114" s="318" t="s">
        <v>139</v>
      </c>
      <c r="R114" s="318" t="s">
        <v>140</v>
      </c>
      <c r="S114" s="314">
        <f t="shared" si="4"/>
        <v>1</v>
      </c>
      <c r="T114" s="319"/>
    </row>
    <row r="115" spans="1:20" ht="23.25">
      <c r="A115" s="314">
        <v>130</v>
      </c>
      <c r="B115" s="314" t="s">
        <v>56</v>
      </c>
      <c r="C115" s="314" t="s">
        <v>258</v>
      </c>
      <c r="D115" s="315" t="s">
        <v>219</v>
      </c>
      <c r="E115" s="314">
        <v>1</v>
      </c>
      <c r="F115" s="314"/>
      <c r="G115" s="314">
        <v>1</v>
      </c>
      <c r="H115" s="314"/>
      <c r="I115" s="314">
        <v>1</v>
      </c>
      <c r="J115" s="295"/>
      <c r="K115" s="296">
        <v>1</v>
      </c>
      <c r="L115" s="297"/>
      <c r="M115" s="317">
        <v>1</v>
      </c>
      <c r="N115" s="317"/>
      <c r="O115" s="317"/>
      <c r="P115" s="317"/>
      <c r="Q115" s="318" t="s">
        <v>139</v>
      </c>
      <c r="R115" s="318" t="s">
        <v>140</v>
      </c>
      <c r="S115" s="314">
        <f t="shared" si="4"/>
        <v>1</v>
      </c>
      <c r="T115" s="319" t="s">
        <v>2</v>
      </c>
    </row>
    <row r="116" spans="1:20" ht="23.25">
      <c r="A116" s="314">
        <v>133</v>
      </c>
      <c r="B116" s="314" t="s">
        <v>56</v>
      </c>
      <c r="C116" s="314" t="s">
        <v>259</v>
      </c>
      <c r="D116" s="315" t="s">
        <v>224</v>
      </c>
      <c r="E116" s="314">
        <v>1</v>
      </c>
      <c r="F116" s="314"/>
      <c r="G116" s="314">
        <v>1</v>
      </c>
      <c r="H116" s="314"/>
      <c r="I116" s="314"/>
      <c r="J116" s="295"/>
      <c r="K116" s="296">
        <v>1</v>
      </c>
      <c r="L116" s="297"/>
      <c r="M116" s="317">
        <v>1</v>
      </c>
      <c r="N116" s="317"/>
      <c r="O116" s="317"/>
      <c r="P116" s="317"/>
      <c r="Q116" s="318" t="s">
        <v>139</v>
      </c>
      <c r="R116" s="318" t="s">
        <v>140</v>
      </c>
      <c r="S116" s="314">
        <f t="shared" si="4"/>
        <v>1</v>
      </c>
      <c r="T116" s="319"/>
    </row>
    <row r="117" spans="1:20" ht="23.25">
      <c r="A117" s="314">
        <v>134</v>
      </c>
      <c r="B117" s="314" t="s">
        <v>56</v>
      </c>
      <c r="C117" s="314" t="s">
        <v>259</v>
      </c>
      <c r="D117" s="315" t="s">
        <v>225</v>
      </c>
      <c r="E117" s="314">
        <v>1</v>
      </c>
      <c r="F117" s="314"/>
      <c r="G117" s="314">
        <v>1</v>
      </c>
      <c r="H117" s="314"/>
      <c r="I117" s="314"/>
      <c r="J117" s="295"/>
      <c r="K117" s="296">
        <v>1</v>
      </c>
      <c r="L117" s="297"/>
      <c r="M117" s="317">
        <v>1</v>
      </c>
      <c r="N117" s="317"/>
      <c r="O117" s="317"/>
      <c r="P117" s="317"/>
      <c r="Q117" s="318" t="s">
        <v>139</v>
      </c>
      <c r="R117" s="318" t="s">
        <v>140</v>
      </c>
      <c r="S117" s="314">
        <f t="shared" si="4"/>
        <v>1</v>
      </c>
      <c r="T117" s="319"/>
    </row>
    <row r="118" spans="1:20" ht="23.25">
      <c r="A118" s="314">
        <v>135</v>
      </c>
      <c r="B118" s="314" t="s">
        <v>56</v>
      </c>
      <c r="C118" s="314" t="s">
        <v>259</v>
      </c>
      <c r="D118" s="315" t="s">
        <v>226</v>
      </c>
      <c r="E118" s="314">
        <v>1</v>
      </c>
      <c r="F118" s="314"/>
      <c r="G118" s="314">
        <v>1</v>
      </c>
      <c r="H118" s="314"/>
      <c r="I118" s="314"/>
      <c r="J118" s="295"/>
      <c r="K118" s="296">
        <v>1</v>
      </c>
      <c r="L118" s="297"/>
      <c r="M118" s="317">
        <v>1</v>
      </c>
      <c r="N118" s="317"/>
      <c r="O118" s="317"/>
      <c r="P118" s="317"/>
      <c r="Q118" s="318" t="s">
        <v>139</v>
      </c>
      <c r="R118" s="318" t="s">
        <v>140</v>
      </c>
      <c r="S118" s="314">
        <f t="shared" si="4"/>
        <v>1</v>
      </c>
      <c r="T118" s="319"/>
    </row>
    <row r="119" spans="1:20" ht="23.25">
      <c r="A119" s="314">
        <v>138</v>
      </c>
      <c r="B119" s="314" t="s">
        <v>56</v>
      </c>
      <c r="C119" s="314" t="s">
        <v>260</v>
      </c>
      <c r="D119" s="315" t="s">
        <v>229</v>
      </c>
      <c r="E119" s="314">
        <v>1</v>
      </c>
      <c r="F119" s="314"/>
      <c r="G119" s="314">
        <v>1</v>
      </c>
      <c r="H119" s="314"/>
      <c r="I119" s="314"/>
      <c r="J119" s="295"/>
      <c r="K119" s="296">
        <v>1</v>
      </c>
      <c r="L119" s="297"/>
      <c r="M119" s="317">
        <v>1</v>
      </c>
      <c r="N119" s="317"/>
      <c r="O119" s="317"/>
      <c r="P119" s="317"/>
      <c r="Q119" s="318" t="s">
        <v>139</v>
      </c>
      <c r="R119" s="318" t="s">
        <v>140</v>
      </c>
      <c r="S119" s="314">
        <f t="shared" si="4"/>
        <v>1</v>
      </c>
      <c r="T119" s="319"/>
    </row>
    <row r="120" spans="1:20" ht="23.25">
      <c r="A120" s="314">
        <v>139</v>
      </c>
      <c r="B120" s="314" t="s">
        <v>56</v>
      </c>
      <c r="C120" s="314" t="s">
        <v>260</v>
      </c>
      <c r="D120" s="315" t="s">
        <v>230</v>
      </c>
      <c r="E120" s="314">
        <v>1</v>
      </c>
      <c r="F120" s="314"/>
      <c r="G120" s="314">
        <v>1</v>
      </c>
      <c r="H120" s="314"/>
      <c r="I120" s="314"/>
      <c r="J120" s="295"/>
      <c r="K120" s="296">
        <v>1</v>
      </c>
      <c r="L120" s="297"/>
      <c r="M120" s="317">
        <v>1</v>
      </c>
      <c r="N120" s="317"/>
      <c r="O120" s="317"/>
      <c r="P120" s="317"/>
      <c r="Q120" s="318" t="s">
        <v>139</v>
      </c>
      <c r="R120" s="318" t="s">
        <v>140</v>
      </c>
      <c r="S120" s="314">
        <f t="shared" si="4"/>
        <v>1</v>
      </c>
      <c r="T120" s="319"/>
    </row>
    <row r="121" spans="1:20" ht="23.25">
      <c r="A121" s="314">
        <v>140</v>
      </c>
      <c r="B121" s="314" t="s">
        <v>56</v>
      </c>
      <c r="C121" s="314" t="s">
        <v>260</v>
      </c>
      <c r="D121" s="315" t="s">
        <v>231</v>
      </c>
      <c r="E121" s="314">
        <v>1</v>
      </c>
      <c r="F121" s="314"/>
      <c r="G121" s="314">
        <v>1</v>
      </c>
      <c r="H121" s="314"/>
      <c r="I121" s="314"/>
      <c r="J121" s="295"/>
      <c r="K121" s="296">
        <v>1</v>
      </c>
      <c r="L121" s="297"/>
      <c r="M121" s="317">
        <v>1</v>
      </c>
      <c r="N121" s="317"/>
      <c r="O121" s="317"/>
      <c r="P121" s="317"/>
      <c r="Q121" s="318" t="s">
        <v>139</v>
      </c>
      <c r="R121" s="318" t="s">
        <v>140</v>
      </c>
      <c r="S121" s="314">
        <f t="shared" si="4"/>
        <v>1</v>
      </c>
      <c r="T121" s="319"/>
    </row>
    <row r="122" spans="1:20" ht="23.25">
      <c r="A122" s="314">
        <v>141</v>
      </c>
      <c r="B122" s="314" t="s">
        <v>56</v>
      </c>
      <c r="C122" s="314" t="s">
        <v>260</v>
      </c>
      <c r="D122" s="315" t="s">
        <v>232</v>
      </c>
      <c r="E122" s="314">
        <v>1</v>
      </c>
      <c r="F122" s="314"/>
      <c r="G122" s="314">
        <v>1</v>
      </c>
      <c r="H122" s="314"/>
      <c r="I122" s="314"/>
      <c r="J122" s="295"/>
      <c r="K122" s="296">
        <v>1</v>
      </c>
      <c r="L122" s="297"/>
      <c r="M122" s="317">
        <v>1</v>
      </c>
      <c r="N122" s="317"/>
      <c r="O122" s="317"/>
      <c r="P122" s="317"/>
      <c r="Q122" s="318" t="s">
        <v>139</v>
      </c>
      <c r="R122" s="318" t="s">
        <v>140</v>
      </c>
      <c r="S122" s="314">
        <f t="shared" si="4"/>
        <v>1</v>
      </c>
      <c r="T122" s="319"/>
    </row>
    <row r="123" spans="1:20" ht="23.25">
      <c r="A123" s="314">
        <v>142</v>
      </c>
      <c r="B123" s="314" t="s">
        <v>56</v>
      </c>
      <c r="C123" s="314" t="s">
        <v>260</v>
      </c>
      <c r="D123" s="315" t="s">
        <v>233</v>
      </c>
      <c r="E123" s="314">
        <v>1</v>
      </c>
      <c r="F123" s="314"/>
      <c r="G123" s="314">
        <v>1</v>
      </c>
      <c r="H123" s="314"/>
      <c r="I123" s="314"/>
      <c r="J123" s="295"/>
      <c r="K123" s="296">
        <v>1</v>
      </c>
      <c r="L123" s="297"/>
      <c r="M123" s="317">
        <v>1</v>
      </c>
      <c r="N123" s="317"/>
      <c r="O123" s="317"/>
      <c r="P123" s="317"/>
      <c r="Q123" s="318" t="s">
        <v>139</v>
      </c>
      <c r="R123" s="318" t="s">
        <v>140</v>
      </c>
      <c r="S123" s="314">
        <f t="shared" si="4"/>
        <v>1</v>
      </c>
      <c r="T123" s="319"/>
    </row>
    <row r="124" spans="1:20" ht="23.25">
      <c r="A124" s="314">
        <v>143</v>
      </c>
      <c r="B124" s="314" t="s">
        <v>56</v>
      </c>
      <c r="C124" s="314" t="s">
        <v>261</v>
      </c>
      <c r="D124" s="315" t="s">
        <v>234</v>
      </c>
      <c r="E124" s="314">
        <v>1</v>
      </c>
      <c r="F124" s="314"/>
      <c r="G124" s="314">
        <v>1</v>
      </c>
      <c r="H124" s="314"/>
      <c r="I124" s="314"/>
      <c r="J124" s="295"/>
      <c r="K124" s="296">
        <v>1</v>
      </c>
      <c r="L124" s="297"/>
      <c r="M124" s="317">
        <v>1</v>
      </c>
      <c r="N124" s="317"/>
      <c r="O124" s="317"/>
      <c r="P124" s="317"/>
      <c r="Q124" s="318" t="s">
        <v>139</v>
      </c>
      <c r="R124" s="318" t="s">
        <v>140</v>
      </c>
      <c r="S124" s="314">
        <f t="shared" si="4"/>
        <v>1</v>
      </c>
      <c r="T124" s="319"/>
    </row>
    <row r="125" spans="1:20" ht="23.25">
      <c r="A125" s="314">
        <v>144</v>
      </c>
      <c r="B125" s="314" t="s">
        <v>56</v>
      </c>
      <c r="C125" s="314" t="s">
        <v>261</v>
      </c>
      <c r="D125" s="315" t="s">
        <v>235</v>
      </c>
      <c r="E125" s="314">
        <v>1</v>
      </c>
      <c r="F125" s="314"/>
      <c r="G125" s="314">
        <v>1</v>
      </c>
      <c r="H125" s="314"/>
      <c r="I125" s="314"/>
      <c r="J125" s="295"/>
      <c r="K125" s="296">
        <v>1</v>
      </c>
      <c r="L125" s="297"/>
      <c r="M125" s="317">
        <v>1</v>
      </c>
      <c r="N125" s="317"/>
      <c r="O125" s="317"/>
      <c r="P125" s="317"/>
      <c r="Q125" s="318" t="s">
        <v>139</v>
      </c>
      <c r="R125" s="318" t="s">
        <v>140</v>
      </c>
      <c r="S125" s="314">
        <f t="shared" si="4"/>
        <v>1</v>
      </c>
      <c r="T125" s="319"/>
    </row>
    <row r="126" spans="1:20" ht="23.25">
      <c r="A126" s="314">
        <v>145</v>
      </c>
      <c r="B126" s="314" t="s">
        <v>56</v>
      </c>
      <c r="C126" s="314" t="s">
        <v>261</v>
      </c>
      <c r="D126" s="315" t="s">
        <v>236</v>
      </c>
      <c r="E126" s="314">
        <v>1</v>
      </c>
      <c r="F126" s="314"/>
      <c r="G126" s="314"/>
      <c r="H126" s="314">
        <v>1</v>
      </c>
      <c r="I126" s="314"/>
      <c r="J126" s="295"/>
      <c r="K126" s="296">
        <v>1</v>
      </c>
      <c r="L126" s="297"/>
      <c r="M126" s="317">
        <v>1</v>
      </c>
      <c r="N126" s="317"/>
      <c r="O126" s="317"/>
      <c r="P126" s="317"/>
      <c r="Q126" s="318" t="s">
        <v>139</v>
      </c>
      <c r="R126" s="318" t="s">
        <v>140</v>
      </c>
      <c r="S126" s="314">
        <f t="shared" si="4"/>
        <v>1</v>
      </c>
      <c r="T126" s="319"/>
    </row>
    <row r="127" spans="1:20" ht="23.25">
      <c r="A127" s="314">
        <v>146</v>
      </c>
      <c r="B127" s="314" t="s">
        <v>56</v>
      </c>
      <c r="C127" s="314" t="s">
        <v>261</v>
      </c>
      <c r="D127" s="315" t="s">
        <v>237</v>
      </c>
      <c r="E127" s="314">
        <v>1</v>
      </c>
      <c r="F127" s="314"/>
      <c r="G127" s="314"/>
      <c r="H127" s="314">
        <v>1</v>
      </c>
      <c r="I127" s="314"/>
      <c r="J127" s="295"/>
      <c r="K127" s="296">
        <v>1</v>
      </c>
      <c r="L127" s="297"/>
      <c r="M127" s="317">
        <v>1</v>
      </c>
      <c r="N127" s="317"/>
      <c r="O127" s="317"/>
      <c r="P127" s="317"/>
      <c r="Q127" s="318" t="s">
        <v>139</v>
      </c>
      <c r="R127" s="318" t="s">
        <v>140</v>
      </c>
      <c r="S127" s="314">
        <f t="shared" si="4"/>
        <v>1</v>
      </c>
      <c r="T127" s="319"/>
    </row>
    <row r="128" spans="1:20" ht="23.25">
      <c r="A128" s="314">
        <v>149</v>
      </c>
      <c r="B128" s="314" t="s">
        <v>56</v>
      </c>
      <c r="C128" s="314" t="s">
        <v>262</v>
      </c>
      <c r="D128" s="315" t="s">
        <v>240</v>
      </c>
      <c r="E128" s="314">
        <v>1</v>
      </c>
      <c r="F128" s="314"/>
      <c r="G128" s="314">
        <v>1</v>
      </c>
      <c r="H128" s="314"/>
      <c r="I128" s="314"/>
      <c r="J128" s="295"/>
      <c r="K128" s="296">
        <v>1</v>
      </c>
      <c r="L128" s="297"/>
      <c r="M128" s="317">
        <v>1</v>
      </c>
      <c r="N128" s="317"/>
      <c r="O128" s="317"/>
      <c r="P128" s="317"/>
      <c r="Q128" s="318" t="s">
        <v>139</v>
      </c>
      <c r="R128" s="318" t="s">
        <v>140</v>
      </c>
      <c r="S128" s="314">
        <f aca="true" t="shared" si="5" ref="S128:S159">SUM(J128:O128)/2</f>
        <v>1</v>
      </c>
      <c r="T128" s="319"/>
    </row>
    <row r="129" spans="1:20" ht="23.25">
      <c r="A129" s="314">
        <v>150</v>
      </c>
      <c r="B129" s="314" t="s">
        <v>56</v>
      </c>
      <c r="C129" s="314" t="s">
        <v>262</v>
      </c>
      <c r="D129" s="315" t="s">
        <v>241</v>
      </c>
      <c r="E129" s="314">
        <v>1</v>
      </c>
      <c r="F129" s="314"/>
      <c r="G129" s="314">
        <v>1</v>
      </c>
      <c r="H129" s="314"/>
      <c r="I129" s="314"/>
      <c r="J129" s="295"/>
      <c r="K129" s="296">
        <v>1</v>
      </c>
      <c r="L129" s="297"/>
      <c r="M129" s="317">
        <v>1</v>
      </c>
      <c r="N129" s="317"/>
      <c r="O129" s="317"/>
      <c r="P129" s="317"/>
      <c r="Q129" s="318" t="s">
        <v>139</v>
      </c>
      <c r="R129" s="318" t="s">
        <v>140</v>
      </c>
      <c r="S129" s="314">
        <f t="shared" si="5"/>
        <v>1</v>
      </c>
      <c r="T129" s="319"/>
    </row>
    <row r="130" spans="1:20" ht="23.25">
      <c r="A130" s="314">
        <v>151</v>
      </c>
      <c r="B130" s="314" t="s">
        <v>56</v>
      </c>
      <c r="C130" s="314" t="s">
        <v>262</v>
      </c>
      <c r="D130" s="315" t="s">
        <v>242</v>
      </c>
      <c r="E130" s="314">
        <v>1</v>
      </c>
      <c r="F130" s="314"/>
      <c r="G130" s="314">
        <v>1</v>
      </c>
      <c r="H130" s="314"/>
      <c r="I130" s="314"/>
      <c r="J130" s="295"/>
      <c r="K130" s="296">
        <v>1</v>
      </c>
      <c r="L130" s="297"/>
      <c r="M130" s="317">
        <v>1</v>
      </c>
      <c r="N130" s="317"/>
      <c r="O130" s="317"/>
      <c r="P130" s="317"/>
      <c r="Q130" s="318" t="s">
        <v>139</v>
      </c>
      <c r="R130" s="318" t="s">
        <v>140</v>
      </c>
      <c r="S130" s="314">
        <f t="shared" si="5"/>
        <v>1</v>
      </c>
      <c r="T130" s="319"/>
    </row>
    <row r="131" spans="1:20" ht="23.25">
      <c r="A131" s="314">
        <v>152</v>
      </c>
      <c r="B131" s="314" t="s">
        <v>56</v>
      </c>
      <c r="C131" s="314" t="s">
        <v>262</v>
      </c>
      <c r="D131" s="315" t="s">
        <v>243</v>
      </c>
      <c r="E131" s="314">
        <v>1</v>
      </c>
      <c r="F131" s="314"/>
      <c r="G131" s="314">
        <v>1</v>
      </c>
      <c r="H131" s="314"/>
      <c r="I131" s="314"/>
      <c r="J131" s="295"/>
      <c r="K131" s="296">
        <v>1</v>
      </c>
      <c r="L131" s="297"/>
      <c r="M131" s="317">
        <v>1</v>
      </c>
      <c r="N131" s="317"/>
      <c r="O131" s="317"/>
      <c r="P131" s="317"/>
      <c r="Q131" s="318" t="s">
        <v>139</v>
      </c>
      <c r="R131" s="318" t="s">
        <v>140</v>
      </c>
      <c r="S131" s="314">
        <f t="shared" si="5"/>
        <v>1</v>
      </c>
      <c r="T131" s="319"/>
    </row>
    <row r="132" spans="1:20" ht="23.25">
      <c r="A132" s="314">
        <v>154</v>
      </c>
      <c r="B132" s="314" t="s">
        <v>56</v>
      </c>
      <c r="C132" s="314" t="s">
        <v>262</v>
      </c>
      <c r="D132" s="315" t="s">
        <v>245</v>
      </c>
      <c r="E132" s="314">
        <v>1</v>
      </c>
      <c r="F132" s="314"/>
      <c r="G132" s="314">
        <v>1</v>
      </c>
      <c r="H132" s="314"/>
      <c r="I132" s="314"/>
      <c r="J132" s="295"/>
      <c r="K132" s="296">
        <v>1</v>
      </c>
      <c r="L132" s="297"/>
      <c r="M132" s="317">
        <v>1</v>
      </c>
      <c r="N132" s="317"/>
      <c r="O132" s="317"/>
      <c r="P132" s="317"/>
      <c r="Q132" s="318" t="s">
        <v>139</v>
      </c>
      <c r="R132" s="318" t="s">
        <v>140</v>
      </c>
      <c r="S132" s="314">
        <f t="shared" si="5"/>
        <v>1</v>
      </c>
      <c r="T132" s="319"/>
    </row>
    <row r="133" spans="1:20" ht="23.25">
      <c r="A133" s="314">
        <v>155</v>
      </c>
      <c r="B133" s="314" t="s">
        <v>56</v>
      </c>
      <c r="C133" s="314" t="s">
        <v>262</v>
      </c>
      <c r="D133" s="315" t="s">
        <v>246</v>
      </c>
      <c r="E133" s="314">
        <v>1</v>
      </c>
      <c r="F133" s="314"/>
      <c r="G133" s="314">
        <v>1</v>
      </c>
      <c r="H133" s="314"/>
      <c r="I133" s="314"/>
      <c r="J133" s="295"/>
      <c r="K133" s="296">
        <v>1</v>
      </c>
      <c r="L133" s="297"/>
      <c r="M133" s="317">
        <v>1</v>
      </c>
      <c r="N133" s="317"/>
      <c r="O133" s="317"/>
      <c r="P133" s="317"/>
      <c r="Q133" s="318" t="s">
        <v>139</v>
      </c>
      <c r="R133" s="318" t="s">
        <v>140</v>
      </c>
      <c r="S133" s="314">
        <f t="shared" si="5"/>
        <v>1</v>
      </c>
      <c r="T133" s="319"/>
    </row>
    <row r="134" spans="1:20" ht="23.25">
      <c r="A134" s="314">
        <v>157</v>
      </c>
      <c r="B134" s="314" t="s">
        <v>56</v>
      </c>
      <c r="C134" s="314" t="s">
        <v>262</v>
      </c>
      <c r="D134" s="315" t="s">
        <v>248</v>
      </c>
      <c r="E134" s="314">
        <v>1</v>
      </c>
      <c r="F134" s="314"/>
      <c r="G134" s="314">
        <v>1</v>
      </c>
      <c r="H134" s="314"/>
      <c r="I134" s="314"/>
      <c r="J134" s="295"/>
      <c r="K134" s="296">
        <v>1</v>
      </c>
      <c r="L134" s="297"/>
      <c r="M134" s="317">
        <v>1</v>
      </c>
      <c r="N134" s="317"/>
      <c r="O134" s="317"/>
      <c r="P134" s="317"/>
      <c r="Q134" s="318" t="s">
        <v>139</v>
      </c>
      <c r="R134" s="318" t="s">
        <v>140</v>
      </c>
      <c r="S134" s="314">
        <f t="shared" si="5"/>
        <v>1</v>
      </c>
      <c r="T134" s="319"/>
    </row>
    <row r="135" spans="1:20" ht="23.25">
      <c r="A135" s="314">
        <v>158</v>
      </c>
      <c r="B135" s="314" t="s">
        <v>56</v>
      </c>
      <c r="C135" s="314" t="s">
        <v>262</v>
      </c>
      <c r="D135" s="315" t="s">
        <v>249</v>
      </c>
      <c r="E135" s="314">
        <v>1</v>
      </c>
      <c r="F135" s="314"/>
      <c r="G135" s="314"/>
      <c r="H135" s="314"/>
      <c r="I135" s="314">
        <v>1</v>
      </c>
      <c r="J135" s="295"/>
      <c r="K135" s="296">
        <v>1</v>
      </c>
      <c r="L135" s="297"/>
      <c r="M135" s="317">
        <v>1</v>
      </c>
      <c r="N135" s="317"/>
      <c r="O135" s="317"/>
      <c r="P135" s="317"/>
      <c r="Q135" s="318" t="s">
        <v>139</v>
      </c>
      <c r="R135" s="318" t="s">
        <v>140</v>
      </c>
      <c r="S135" s="314">
        <f t="shared" si="5"/>
        <v>1</v>
      </c>
      <c r="T135" s="319" t="s">
        <v>2</v>
      </c>
    </row>
    <row r="136" spans="1:20" ht="23.25">
      <c r="A136" s="314">
        <v>159</v>
      </c>
      <c r="B136" s="314" t="s">
        <v>56</v>
      </c>
      <c r="C136" s="314" t="s">
        <v>262</v>
      </c>
      <c r="D136" s="315" t="s">
        <v>250</v>
      </c>
      <c r="E136" s="314">
        <v>1</v>
      </c>
      <c r="F136" s="314"/>
      <c r="G136" s="314"/>
      <c r="H136" s="314"/>
      <c r="I136" s="314">
        <v>1</v>
      </c>
      <c r="J136" s="295"/>
      <c r="K136" s="296">
        <v>1</v>
      </c>
      <c r="L136" s="297"/>
      <c r="M136" s="317">
        <v>1</v>
      </c>
      <c r="N136" s="317"/>
      <c r="O136" s="317"/>
      <c r="P136" s="317"/>
      <c r="Q136" s="318" t="s">
        <v>139</v>
      </c>
      <c r="R136" s="318" t="s">
        <v>140</v>
      </c>
      <c r="S136" s="314">
        <f t="shared" si="5"/>
        <v>1</v>
      </c>
      <c r="T136" s="319" t="s">
        <v>2</v>
      </c>
    </row>
    <row r="137" spans="1:21" ht="23.25">
      <c r="A137" s="335">
        <v>66</v>
      </c>
      <c r="B137" s="335" t="s">
        <v>56</v>
      </c>
      <c r="C137" s="335" t="s">
        <v>137</v>
      </c>
      <c r="D137" s="336" t="s">
        <v>149</v>
      </c>
      <c r="E137" s="335">
        <v>1</v>
      </c>
      <c r="F137" s="335"/>
      <c r="G137" s="335"/>
      <c r="H137" s="335">
        <v>1</v>
      </c>
      <c r="I137" s="335">
        <v>1</v>
      </c>
      <c r="J137" s="295"/>
      <c r="K137" s="296">
        <v>1</v>
      </c>
      <c r="L137" s="297"/>
      <c r="M137" s="337"/>
      <c r="N137" s="337">
        <v>1</v>
      </c>
      <c r="O137" s="337"/>
      <c r="P137" s="337"/>
      <c r="Q137" s="338" t="s">
        <v>139</v>
      </c>
      <c r="R137" s="338" t="s">
        <v>140</v>
      </c>
      <c r="S137" s="335">
        <f t="shared" si="5"/>
        <v>1</v>
      </c>
      <c r="T137" s="339" t="s">
        <v>150</v>
      </c>
      <c r="U137" s="285">
        <f>SUM(S137:S151)</f>
        <v>15</v>
      </c>
    </row>
    <row r="138" spans="1:20" ht="23.25">
      <c r="A138" s="335">
        <v>70</v>
      </c>
      <c r="B138" s="335" t="s">
        <v>56</v>
      </c>
      <c r="C138" s="335" t="s">
        <v>251</v>
      </c>
      <c r="D138" s="336" t="s">
        <v>154</v>
      </c>
      <c r="E138" s="335">
        <v>1</v>
      </c>
      <c r="F138" s="335"/>
      <c r="G138" s="335">
        <v>1</v>
      </c>
      <c r="H138" s="335"/>
      <c r="I138" s="335"/>
      <c r="J138" s="295"/>
      <c r="K138" s="296">
        <v>1</v>
      </c>
      <c r="L138" s="297"/>
      <c r="M138" s="337"/>
      <c r="N138" s="337">
        <v>1</v>
      </c>
      <c r="O138" s="337"/>
      <c r="P138" s="337"/>
      <c r="Q138" s="338" t="s">
        <v>139</v>
      </c>
      <c r="R138" s="338" t="s">
        <v>140</v>
      </c>
      <c r="S138" s="335">
        <f t="shared" si="5"/>
        <v>1</v>
      </c>
      <c r="T138" s="339"/>
    </row>
    <row r="139" spans="1:20" ht="23.25">
      <c r="A139" s="335">
        <v>73</v>
      </c>
      <c r="B139" s="335" t="s">
        <v>56</v>
      </c>
      <c r="C139" s="335" t="s">
        <v>252</v>
      </c>
      <c r="D139" s="336" t="s">
        <v>157</v>
      </c>
      <c r="E139" s="335">
        <v>1</v>
      </c>
      <c r="F139" s="335"/>
      <c r="G139" s="335">
        <v>1</v>
      </c>
      <c r="H139" s="335"/>
      <c r="I139" s="335"/>
      <c r="J139" s="295"/>
      <c r="K139" s="296">
        <v>1</v>
      </c>
      <c r="L139" s="297"/>
      <c r="M139" s="337"/>
      <c r="N139" s="337">
        <v>1</v>
      </c>
      <c r="O139" s="337"/>
      <c r="P139" s="337"/>
      <c r="Q139" s="338" t="s">
        <v>139</v>
      </c>
      <c r="R139" s="338" t="s">
        <v>140</v>
      </c>
      <c r="S139" s="335">
        <f t="shared" si="5"/>
        <v>1</v>
      </c>
      <c r="T139" s="339"/>
    </row>
    <row r="140" spans="1:20" ht="23.25">
      <c r="A140" s="335">
        <v>78</v>
      </c>
      <c r="B140" s="335" t="s">
        <v>56</v>
      </c>
      <c r="C140" s="335" t="s">
        <v>253</v>
      </c>
      <c r="D140" s="336" t="s">
        <v>163</v>
      </c>
      <c r="E140" s="335">
        <v>1</v>
      </c>
      <c r="F140" s="335"/>
      <c r="G140" s="335">
        <v>1</v>
      </c>
      <c r="H140" s="335"/>
      <c r="I140" s="335"/>
      <c r="J140" s="295"/>
      <c r="K140" s="296">
        <v>1</v>
      </c>
      <c r="L140" s="297"/>
      <c r="M140" s="337"/>
      <c r="N140" s="337">
        <v>1</v>
      </c>
      <c r="O140" s="337"/>
      <c r="P140" s="337"/>
      <c r="Q140" s="338" t="s">
        <v>139</v>
      </c>
      <c r="R140" s="338" t="s">
        <v>140</v>
      </c>
      <c r="S140" s="335">
        <f t="shared" si="5"/>
        <v>1</v>
      </c>
      <c r="T140" s="339"/>
    </row>
    <row r="141" spans="1:20" ht="23.25">
      <c r="A141" s="335">
        <v>83</v>
      </c>
      <c r="B141" s="335" t="s">
        <v>56</v>
      </c>
      <c r="C141" s="335" t="s">
        <v>253</v>
      </c>
      <c r="D141" s="336" t="s">
        <v>168</v>
      </c>
      <c r="E141" s="335">
        <v>1</v>
      </c>
      <c r="F141" s="335"/>
      <c r="G141" s="335">
        <v>1</v>
      </c>
      <c r="H141" s="335"/>
      <c r="I141" s="335"/>
      <c r="J141" s="295"/>
      <c r="K141" s="296">
        <v>1</v>
      </c>
      <c r="L141" s="297"/>
      <c r="M141" s="337"/>
      <c r="N141" s="337">
        <v>1</v>
      </c>
      <c r="O141" s="337"/>
      <c r="P141" s="337"/>
      <c r="Q141" s="338" t="s">
        <v>139</v>
      </c>
      <c r="R141" s="338" t="s">
        <v>140</v>
      </c>
      <c r="S141" s="335">
        <f t="shared" si="5"/>
        <v>1</v>
      </c>
      <c r="T141" s="339"/>
    </row>
    <row r="142" spans="1:20" ht="23.25">
      <c r="A142" s="335">
        <v>106</v>
      </c>
      <c r="B142" s="335" t="s">
        <v>56</v>
      </c>
      <c r="C142" s="335" t="s">
        <v>256</v>
      </c>
      <c r="D142" s="336" t="s">
        <v>195</v>
      </c>
      <c r="E142" s="335">
        <v>1</v>
      </c>
      <c r="F142" s="335"/>
      <c r="G142" s="335">
        <v>1</v>
      </c>
      <c r="H142" s="335"/>
      <c r="I142" s="335"/>
      <c r="J142" s="295"/>
      <c r="K142" s="296">
        <v>1</v>
      </c>
      <c r="L142" s="297"/>
      <c r="M142" s="337"/>
      <c r="N142" s="337">
        <v>1</v>
      </c>
      <c r="O142" s="337"/>
      <c r="P142" s="337"/>
      <c r="Q142" s="338" t="s">
        <v>139</v>
      </c>
      <c r="R142" s="338" t="s">
        <v>140</v>
      </c>
      <c r="S142" s="335">
        <f t="shared" si="5"/>
        <v>1</v>
      </c>
      <c r="T142" s="339"/>
    </row>
    <row r="143" spans="1:20" ht="23.25">
      <c r="A143" s="335">
        <v>113</v>
      </c>
      <c r="B143" s="335" t="s">
        <v>56</v>
      </c>
      <c r="C143" s="335" t="s">
        <v>257</v>
      </c>
      <c r="D143" s="336" t="s">
        <v>202</v>
      </c>
      <c r="E143" s="335">
        <v>1</v>
      </c>
      <c r="F143" s="335"/>
      <c r="G143" s="335">
        <v>1</v>
      </c>
      <c r="H143" s="335"/>
      <c r="I143" s="335"/>
      <c r="J143" s="295"/>
      <c r="K143" s="296">
        <v>1</v>
      </c>
      <c r="L143" s="297"/>
      <c r="M143" s="337"/>
      <c r="N143" s="337">
        <v>1</v>
      </c>
      <c r="O143" s="337"/>
      <c r="P143" s="337"/>
      <c r="Q143" s="338" t="s">
        <v>139</v>
      </c>
      <c r="R143" s="338" t="s">
        <v>140</v>
      </c>
      <c r="S143" s="335">
        <f t="shared" si="5"/>
        <v>1</v>
      </c>
      <c r="T143" s="339"/>
    </row>
    <row r="144" spans="1:20" ht="23.25">
      <c r="A144" s="335">
        <v>116</v>
      </c>
      <c r="B144" s="335" t="s">
        <v>56</v>
      </c>
      <c r="C144" s="335" t="s">
        <v>257</v>
      </c>
      <c r="D144" s="336" t="s">
        <v>205</v>
      </c>
      <c r="E144" s="335">
        <v>1</v>
      </c>
      <c r="F144" s="335"/>
      <c r="G144" s="335">
        <v>1</v>
      </c>
      <c r="H144" s="335"/>
      <c r="I144" s="335"/>
      <c r="J144" s="295"/>
      <c r="K144" s="296">
        <v>1</v>
      </c>
      <c r="L144" s="297"/>
      <c r="M144" s="337"/>
      <c r="N144" s="337">
        <v>1</v>
      </c>
      <c r="O144" s="337"/>
      <c r="P144" s="337"/>
      <c r="Q144" s="338" t="s">
        <v>139</v>
      </c>
      <c r="R144" s="338" t="s">
        <v>140</v>
      </c>
      <c r="S144" s="335">
        <f t="shared" si="5"/>
        <v>1</v>
      </c>
      <c r="T144" s="339"/>
    </row>
    <row r="145" spans="1:20" ht="23.25">
      <c r="A145" s="335">
        <v>122</v>
      </c>
      <c r="B145" s="335" t="s">
        <v>56</v>
      </c>
      <c r="C145" s="335" t="s">
        <v>258</v>
      </c>
      <c r="D145" s="336" t="s">
        <v>211</v>
      </c>
      <c r="E145" s="335">
        <v>1</v>
      </c>
      <c r="F145" s="335"/>
      <c r="G145" s="335">
        <v>1</v>
      </c>
      <c r="H145" s="335"/>
      <c r="I145" s="335"/>
      <c r="J145" s="295"/>
      <c r="K145" s="296">
        <v>1</v>
      </c>
      <c r="L145" s="297"/>
      <c r="M145" s="337"/>
      <c r="N145" s="337">
        <v>1</v>
      </c>
      <c r="O145" s="337"/>
      <c r="P145" s="337"/>
      <c r="Q145" s="338" t="s">
        <v>139</v>
      </c>
      <c r="R145" s="338" t="s">
        <v>140</v>
      </c>
      <c r="S145" s="335">
        <f t="shared" si="5"/>
        <v>1</v>
      </c>
      <c r="T145" s="339"/>
    </row>
    <row r="146" spans="1:20" ht="23.25">
      <c r="A146" s="335">
        <v>124</v>
      </c>
      <c r="B146" s="335" t="s">
        <v>56</v>
      </c>
      <c r="C146" s="335" t="s">
        <v>258</v>
      </c>
      <c r="D146" s="336" t="s">
        <v>213</v>
      </c>
      <c r="E146" s="335">
        <v>1</v>
      </c>
      <c r="F146" s="335"/>
      <c r="G146" s="335">
        <v>1</v>
      </c>
      <c r="H146" s="335"/>
      <c r="I146" s="335"/>
      <c r="J146" s="295"/>
      <c r="K146" s="296">
        <v>1</v>
      </c>
      <c r="L146" s="297"/>
      <c r="M146" s="337"/>
      <c r="N146" s="337">
        <v>1</v>
      </c>
      <c r="O146" s="337"/>
      <c r="P146" s="337"/>
      <c r="Q146" s="338" t="s">
        <v>139</v>
      </c>
      <c r="R146" s="338" t="s">
        <v>140</v>
      </c>
      <c r="S146" s="335">
        <f t="shared" si="5"/>
        <v>1</v>
      </c>
      <c r="T146" s="339"/>
    </row>
    <row r="147" spans="1:20" ht="23.25">
      <c r="A147" s="335">
        <v>125</v>
      </c>
      <c r="B147" s="335" t="s">
        <v>56</v>
      </c>
      <c r="C147" s="335" t="s">
        <v>258</v>
      </c>
      <c r="D147" s="336" t="s">
        <v>214</v>
      </c>
      <c r="E147" s="335">
        <v>1</v>
      </c>
      <c r="F147" s="335"/>
      <c r="G147" s="335">
        <v>1</v>
      </c>
      <c r="H147" s="335"/>
      <c r="I147" s="335"/>
      <c r="J147" s="295"/>
      <c r="K147" s="296">
        <v>1</v>
      </c>
      <c r="L147" s="297"/>
      <c r="M147" s="337"/>
      <c r="N147" s="337">
        <v>1</v>
      </c>
      <c r="O147" s="337"/>
      <c r="P147" s="337"/>
      <c r="Q147" s="338" t="s">
        <v>139</v>
      </c>
      <c r="R147" s="338" t="s">
        <v>140</v>
      </c>
      <c r="S147" s="335">
        <f t="shared" si="5"/>
        <v>1</v>
      </c>
      <c r="T147" s="339"/>
    </row>
    <row r="148" spans="1:20" ht="23.25">
      <c r="A148" s="335">
        <v>136</v>
      </c>
      <c r="B148" s="335" t="s">
        <v>56</v>
      </c>
      <c r="C148" s="335" t="s">
        <v>259</v>
      </c>
      <c r="D148" s="336" t="s">
        <v>227</v>
      </c>
      <c r="E148" s="335">
        <v>1</v>
      </c>
      <c r="F148" s="335"/>
      <c r="G148" s="335">
        <v>1</v>
      </c>
      <c r="H148" s="335"/>
      <c r="I148" s="335"/>
      <c r="J148" s="295"/>
      <c r="K148" s="296">
        <v>1</v>
      </c>
      <c r="L148" s="297"/>
      <c r="M148" s="337"/>
      <c r="N148" s="337">
        <v>1</v>
      </c>
      <c r="O148" s="337"/>
      <c r="P148" s="337"/>
      <c r="Q148" s="338" t="s">
        <v>139</v>
      </c>
      <c r="R148" s="338" t="s">
        <v>140</v>
      </c>
      <c r="S148" s="335">
        <f t="shared" si="5"/>
        <v>1</v>
      </c>
      <c r="T148" s="339"/>
    </row>
    <row r="149" spans="1:20" ht="23.25">
      <c r="A149" s="335">
        <v>137</v>
      </c>
      <c r="B149" s="335" t="s">
        <v>56</v>
      </c>
      <c r="C149" s="335" t="s">
        <v>259</v>
      </c>
      <c r="D149" s="336" t="s">
        <v>228</v>
      </c>
      <c r="E149" s="335">
        <v>1</v>
      </c>
      <c r="F149" s="335"/>
      <c r="G149" s="335">
        <v>1</v>
      </c>
      <c r="H149" s="335"/>
      <c r="I149" s="335"/>
      <c r="J149" s="295"/>
      <c r="K149" s="296">
        <v>1</v>
      </c>
      <c r="L149" s="297"/>
      <c r="M149" s="337"/>
      <c r="N149" s="337">
        <v>1</v>
      </c>
      <c r="O149" s="337"/>
      <c r="P149" s="337"/>
      <c r="Q149" s="338" t="s">
        <v>139</v>
      </c>
      <c r="R149" s="338" t="s">
        <v>140</v>
      </c>
      <c r="S149" s="335">
        <f t="shared" si="5"/>
        <v>1</v>
      </c>
      <c r="T149" s="339"/>
    </row>
    <row r="150" spans="1:20" ht="23.25">
      <c r="A150" s="335">
        <v>147</v>
      </c>
      <c r="B150" s="335" t="s">
        <v>56</v>
      </c>
      <c r="C150" s="335" t="s">
        <v>261</v>
      </c>
      <c r="D150" s="336" t="s">
        <v>238</v>
      </c>
      <c r="E150" s="335">
        <v>1</v>
      </c>
      <c r="F150" s="335"/>
      <c r="G150" s="335">
        <v>1</v>
      </c>
      <c r="H150" s="335"/>
      <c r="I150" s="335"/>
      <c r="J150" s="295"/>
      <c r="K150" s="296">
        <v>1</v>
      </c>
      <c r="L150" s="297"/>
      <c r="M150" s="337"/>
      <c r="N150" s="337">
        <v>1</v>
      </c>
      <c r="O150" s="337"/>
      <c r="P150" s="337"/>
      <c r="Q150" s="338" t="s">
        <v>139</v>
      </c>
      <c r="R150" s="338" t="s">
        <v>140</v>
      </c>
      <c r="S150" s="335">
        <f t="shared" si="5"/>
        <v>1</v>
      </c>
      <c r="T150" s="339"/>
    </row>
    <row r="151" spans="1:20" ht="23.25">
      <c r="A151" s="335">
        <v>153</v>
      </c>
      <c r="B151" s="335" t="s">
        <v>56</v>
      </c>
      <c r="C151" s="335" t="s">
        <v>262</v>
      </c>
      <c r="D151" s="336" t="s">
        <v>244</v>
      </c>
      <c r="E151" s="335">
        <v>1</v>
      </c>
      <c r="F151" s="335"/>
      <c r="G151" s="335">
        <v>1</v>
      </c>
      <c r="H151" s="335"/>
      <c r="I151" s="335"/>
      <c r="J151" s="295"/>
      <c r="K151" s="296">
        <v>1</v>
      </c>
      <c r="L151" s="297"/>
      <c r="M151" s="337"/>
      <c r="N151" s="337">
        <v>1</v>
      </c>
      <c r="O151" s="337"/>
      <c r="P151" s="337"/>
      <c r="Q151" s="338" t="s">
        <v>139</v>
      </c>
      <c r="R151" s="338" t="s">
        <v>140</v>
      </c>
      <c r="S151" s="335">
        <f t="shared" si="5"/>
        <v>1</v>
      </c>
      <c r="T151" s="339"/>
    </row>
    <row r="152" spans="1:21" ht="23.25">
      <c r="A152" s="314">
        <v>74</v>
      </c>
      <c r="B152" s="314" t="s">
        <v>56</v>
      </c>
      <c r="C152" s="314" t="s">
        <v>252</v>
      </c>
      <c r="D152" s="315" t="s">
        <v>158</v>
      </c>
      <c r="E152" s="314">
        <v>1</v>
      </c>
      <c r="F152" s="314"/>
      <c r="G152" s="314">
        <v>1</v>
      </c>
      <c r="H152" s="314"/>
      <c r="I152" s="314"/>
      <c r="J152" s="295"/>
      <c r="K152" s="296">
        <v>1</v>
      </c>
      <c r="L152" s="297"/>
      <c r="M152" s="317"/>
      <c r="N152" s="317"/>
      <c r="O152" s="317">
        <v>1</v>
      </c>
      <c r="P152" s="317"/>
      <c r="Q152" s="318" t="s">
        <v>139</v>
      </c>
      <c r="R152" s="318" t="s">
        <v>140</v>
      </c>
      <c r="S152" s="314">
        <f t="shared" si="5"/>
        <v>1</v>
      </c>
      <c r="T152" s="319"/>
      <c r="U152" s="285">
        <f>SUM(S152:S154)</f>
        <v>3</v>
      </c>
    </row>
    <row r="153" spans="1:20" ht="23.25">
      <c r="A153" s="314">
        <v>76</v>
      </c>
      <c r="B153" s="314" t="s">
        <v>56</v>
      </c>
      <c r="C153" s="314" t="s">
        <v>252</v>
      </c>
      <c r="D153" s="315" t="s">
        <v>160</v>
      </c>
      <c r="E153" s="314">
        <v>1</v>
      </c>
      <c r="F153" s="314"/>
      <c r="G153" s="314">
        <v>1</v>
      </c>
      <c r="H153" s="314"/>
      <c r="I153" s="314"/>
      <c r="J153" s="295"/>
      <c r="K153" s="296">
        <v>1</v>
      </c>
      <c r="L153" s="297"/>
      <c r="M153" s="317"/>
      <c r="N153" s="317"/>
      <c r="O153" s="317">
        <v>1</v>
      </c>
      <c r="P153" s="317"/>
      <c r="Q153" s="318" t="s">
        <v>139</v>
      </c>
      <c r="R153" s="318" t="s">
        <v>140</v>
      </c>
      <c r="S153" s="314">
        <f t="shared" si="5"/>
        <v>1</v>
      </c>
      <c r="T153" s="319"/>
    </row>
    <row r="154" spans="1:20" ht="23.25">
      <c r="A154" s="314">
        <v>98</v>
      </c>
      <c r="B154" s="314" t="s">
        <v>56</v>
      </c>
      <c r="C154" s="314" t="s">
        <v>255</v>
      </c>
      <c r="D154" s="315" t="s">
        <v>185</v>
      </c>
      <c r="E154" s="314">
        <v>1</v>
      </c>
      <c r="F154" s="314"/>
      <c r="G154" s="314">
        <v>1</v>
      </c>
      <c r="H154" s="314"/>
      <c r="I154" s="314"/>
      <c r="J154" s="295"/>
      <c r="K154" s="296">
        <v>1</v>
      </c>
      <c r="L154" s="297"/>
      <c r="M154" s="317"/>
      <c r="N154" s="317"/>
      <c r="O154" s="317">
        <v>1</v>
      </c>
      <c r="P154" s="317"/>
      <c r="Q154" s="318" t="s">
        <v>139</v>
      </c>
      <c r="R154" s="318" t="s">
        <v>140</v>
      </c>
      <c r="S154" s="314">
        <f t="shared" si="5"/>
        <v>1</v>
      </c>
      <c r="T154" s="319"/>
    </row>
    <row r="155" spans="1:21" ht="23.25">
      <c r="A155" s="335">
        <v>132</v>
      </c>
      <c r="B155" s="335" t="s">
        <v>56</v>
      </c>
      <c r="C155" s="335" t="s">
        <v>258</v>
      </c>
      <c r="D155" s="336" t="s">
        <v>222</v>
      </c>
      <c r="E155" s="335">
        <v>1</v>
      </c>
      <c r="F155" s="335"/>
      <c r="G155" s="335">
        <v>1</v>
      </c>
      <c r="H155" s="335"/>
      <c r="I155" s="335"/>
      <c r="J155" s="295"/>
      <c r="K155" s="296"/>
      <c r="L155" s="297">
        <v>0</v>
      </c>
      <c r="M155" s="337">
        <v>0</v>
      </c>
      <c r="N155" s="337"/>
      <c r="O155" s="337"/>
      <c r="P155" s="337"/>
      <c r="Q155" s="338" t="s">
        <v>223</v>
      </c>
      <c r="R155" s="338" t="s">
        <v>140</v>
      </c>
      <c r="S155" s="335">
        <f t="shared" si="5"/>
        <v>0</v>
      </c>
      <c r="T155" s="339" t="s">
        <v>1047</v>
      </c>
      <c r="U155" s="285">
        <f>SUM(S155:S165)</f>
        <v>8.5</v>
      </c>
    </row>
    <row r="156" spans="1:20" ht="23.25">
      <c r="A156" s="335">
        <v>63</v>
      </c>
      <c r="B156" s="335" t="s">
        <v>56</v>
      </c>
      <c r="C156" s="335" t="s">
        <v>137</v>
      </c>
      <c r="D156" s="336" t="s">
        <v>145</v>
      </c>
      <c r="E156" s="335">
        <v>1</v>
      </c>
      <c r="F156" s="335"/>
      <c r="G156" s="335">
        <v>1</v>
      </c>
      <c r="H156" s="335"/>
      <c r="I156" s="335"/>
      <c r="J156" s="295"/>
      <c r="K156" s="296"/>
      <c r="L156" s="297">
        <v>0.5</v>
      </c>
      <c r="M156" s="337">
        <v>0.5</v>
      </c>
      <c r="N156" s="337"/>
      <c r="O156" s="337"/>
      <c r="P156" s="337"/>
      <c r="Q156" s="338" t="s">
        <v>146</v>
      </c>
      <c r="R156" s="338" t="s">
        <v>140</v>
      </c>
      <c r="S156" s="335">
        <f t="shared" si="5"/>
        <v>0.5</v>
      </c>
      <c r="T156" s="339"/>
    </row>
    <row r="157" spans="1:20" ht="23.25">
      <c r="A157" s="335">
        <v>77</v>
      </c>
      <c r="B157" s="335" t="s">
        <v>56</v>
      </c>
      <c r="C157" s="335" t="s">
        <v>252</v>
      </c>
      <c r="D157" s="336" t="s">
        <v>161</v>
      </c>
      <c r="E157" s="335">
        <v>1</v>
      </c>
      <c r="F157" s="335"/>
      <c r="G157" s="335">
        <v>1</v>
      </c>
      <c r="H157" s="335"/>
      <c r="I157" s="335"/>
      <c r="J157" s="295"/>
      <c r="K157" s="296"/>
      <c r="L157" s="297">
        <v>0.5</v>
      </c>
      <c r="M157" s="337">
        <v>0.5</v>
      </c>
      <c r="N157" s="337"/>
      <c r="O157" s="337"/>
      <c r="P157" s="337"/>
      <c r="Q157" s="338" t="s">
        <v>162</v>
      </c>
      <c r="R157" s="338" t="s">
        <v>140</v>
      </c>
      <c r="S157" s="335">
        <f t="shared" si="5"/>
        <v>0.5</v>
      </c>
      <c r="T157" s="339"/>
    </row>
    <row r="158" spans="1:20" ht="23.25">
      <c r="A158" s="335">
        <v>103</v>
      </c>
      <c r="B158" s="335" t="s">
        <v>56</v>
      </c>
      <c r="C158" s="335" t="s">
        <v>255</v>
      </c>
      <c r="D158" s="336" t="s">
        <v>191</v>
      </c>
      <c r="E158" s="335">
        <v>1</v>
      </c>
      <c r="F158" s="335"/>
      <c r="G158" s="335">
        <v>1</v>
      </c>
      <c r="H158" s="335"/>
      <c r="I158" s="335"/>
      <c r="J158" s="295"/>
      <c r="K158" s="296"/>
      <c r="L158" s="297">
        <v>0.5</v>
      </c>
      <c r="M158" s="337">
        <v>0.5</v>
      </c>
      <c r="N158" s="337"/>
      <c r="O158" s="337"/>
      <c r="P158" s="337"/>
      <c r="Q158" s="338" t="s">
        <v>192</v>
      </c>
      <c r="R158" s="338" t="s">
        <v>140</v>
      </c>
      <c r="S158" s="335">
        <f t="shared" si="5"/>
        <v>0.5</v>
      </c>
      <c r="T158" s="339"/>
    </row>
    <row r="159" spans="1:20" ht="23.25">
      <c r="A159" s="335">
        <v>75</v>
      </c>
      <c r="B159" s="335" t="s">
        <v>56</v>
      </c>
      <c r="C159" s="335" t="s">
        <v>252</v>
      </c>
      <c r="D159" s="336" t="s">
        <v>159</v>
      </c>
      <c r="E159" s="335">
        <v>1</v>
      </c>
      <c r="F159" s="335"/>
      <c r="G159" s="335">
        <v>1</v>
      </c>
      <c r="H159" s="335"/>
      <c r="I159" s="335"/>
      <c r="J159" s="295"/>
      <c r="K159" s="296"/>
      <c r="L159" s="297">
        <v>1</v>
      </c>
      <c r="M159" s="337">
        <v>1</v>
      </c>
      <c r="N159" s="337"/>
      <c r="O159" s="337"/>
      <c r="P159" s="337"/>
      <c r="Q159" s="338" t="s">
        <v>139</v>
      </c>
      <c r="R159" s="338" t="s">
        <v>140</v>
      </c>
      <c r="S159" s="335">
        <f t="shared" si="5"/>
        <v>1</v>
      </c>
      <c r="T159" s="339"/>
    </row>
    <row r="160" spans="1:20" ht="23.25">
      <c r="A160" s="335">
        <v>87</v>
      </c>
      <c r="B160" s="335" t="s">
        <v>56</v>
      </c>
      <c r="C160" s="335" t="s">
        <v>253</v>
      </c>
      <c r="D160" s="336" t="s">
        <v>172</v>
      </c>
      <c r="E160" s="335">
        <v>1</v>
      </c>
      <c r="F160" s="335"/>
      <c r="G160" s="335">
        <v>1</v>
      </c>
      <c r="H160" s="335"/>
      <c r="I160" s="335"/>
      <c r="J160" s="295"/>
      <c r="K160" s="296"/>
      <c r="L160" s="297">
        <v>1</v>
      </c>
      <c r="M160" s="337">
        <v>1</v>
      </c>
      <c r="N160" s="337"/>
      <c r="O160" s="337"/>
      <c r="P160" s="337"/>
      <c r="Q160" s="338" t="s">
        <v>139</v>
      </c>
      <c r="R160" s="338" t="s">
        <v>140</v>
      </c>
      <c r="S160" s="335">
        <f aca="true" t="shared" si="6" ref="S160:S165">SUM(J160:O160)/2</f>
        <v>1</v>
      </c>
      <c r="T160" s="339"/>
    </row>
    <row r="161" spans="1:20" ht="23.25">
      <c r="A161" s="335">
        <v>90</v>
      </c>
      <c r="B161" s="335" t="s">
        <v>56</v>
      </c>
      <c r="C161" s="335" t="s">
        <v>253</v>
      </c>
      <c r="D161" s="336" t="s">
        <v>175</v>
      </c>
      <c r="E161" s="335">
        <v>1</v>
      </c>
      <c r="F161" s="335"/>
      <c r="G161" s="335">
        <v>1</v>
      </c>
      <c r="H161" s="335"/>
      <c r="I161" s="335"/>
      <c r="J161" s="295"/>
      <c r="K161" s="296"/>
      <c r="L161" s="297">
        <v>1</v>
      </c>
      <c r="M161" s="337">
        <v>1</v>
      </c>
      <c r="N161" s="337"/>
      <c r="O161" s="337"/>
      <c r="P161" s="337"/>
      <c r="Q161" s="338" t="s">
        <v>139</v>
      </c>
      <c r="R161" s="338" t="s">
        <v>140</v>
      </c>
      <c r="S161" s="335">
        <f t="shared" si="6"/>
        <v>1</v>
      </c>
      <c r="T161" s="339"/>
    </row>
    <row r="162" spans="1:20" ht="23.25">
      <c r="A162" s="335">
        <v>102</v>
      </c>
      <c r="B162" s="335" t="s">
        <v>56</v>
      </c>
      <c r="C162" s="335" t="s">
        <v>255</v>
      </c>
      <c r="D162" s="336" t="s">
        <v>189</v>
      </c>
      <c r="E162" s="335">
        <v>1</v>
      </c>
      <c r="F162" s="335"/>
      <c r="G162" s="335">
        <v>1</v>
      </c>
      <c r="H162" s="335"/>
      <c r="I162" s="335"/>
      <c r="J162" s="295"/>
      <c r="K162" s="296"/>
      <c r="L162" s="297">
        <v>1</v>
      </c>
      <c r="M162" s="337">
        <v>1</v>
      </c>
      <c r="N162" s="337"/>
      <c r="O162" s="337"/>
      <c r="P162" s="337"/>
      <c r="Q162" s="338" t="s">
        <v>190</v>
      </c>
      <c r="R162" s="338" t="s">
        <v>140</v>
      </c>
      <c r="S162" s="335">
        <f t="shared" si="6"/>
        <v>1</v>
      </c>
      <c r="T162" s="339"/>
    </row>
    <row r="163" spans="1:20" ht="23.25">
      <c r="A163" s="335">
        <v>127</v>
      </c>
      <c r="B163" s="335" t="s">
        <v>56</v>
      </c>
      <c r="C163" s="335" t="s">
        <v>258</v>
      </c>
      <c r="D163" s="336" t="s">
        <v>216</v>
      </c>
      <c r="E163" s="335">
        <v>1</v>
      </c>
      <c r="F163" s="335"/>
      <c r="G163" s="335">
        <v>1</v>
      </c>
      <c r="H163" s="335"/>
      <c r="I163" s="335"/>
      <c r="J163" s="295"/>
      <c r="K163" s="296"/>
      <c r="L163" s="297">
        <v>1</v>
      </c>
      <c r="M163" s="337">
        <v>1</v>
      </c>
      <c r="N163" s="337"/>
      <c r="O163" s="337"/>
      <c r="P163" s="337"/>
      <c r="Q163" s="338" t="s">
        <v>139</v>
      </c>
      <c r="R163" s="338" t="s">
        <v>140</v>
      </c>
      <c r="S163" s="335">
        <f t="shared" si="6"/>
        <v>1</v>
      </c>
      <c r="T163" s="339"/>
    </row>
    <row r="164" spans="1:20" s="313" customFormat="1" ht="23.25">
      <c r="A164" s="335">
        <v>131</v>
      </c>
      <c r="B164" s="335" t="s">
        <v>56</v>
      </c>
      <c r="C164" s="335" t="s">
        <v>258</v>
      </c>
      <c r="D164" s="336" t="s">
        <v>220</v>
      </c>
      <c r="E164" s="335">
        <v>1</v>
      </c>
      <c r="F164" s="335"/>
      <c r="G164" s="335">
        <v>1</v>
      </c>
      <c r="H164" s="335"/>
      <c r="I164" s="335"/>
      <c r="J164" s="295"/>
      <c r="K164" s="296"/>
      <c r="L164" s="297">
        <v>1</v>
      </c>
      <c r="M164" s="337">
        <v>1</v>
      </c>
      <c r="N164" s="337"/>
      <c r="O164" s="337"/>
      <c r="P164" s="337"/>
      <c r="Q164" s="338" t="s">
        <v>139</v>
      </c>
      <c r="R164" s="338" t="s">
        <v>140</v>
      </c>
      <c r="S164" s="335">
        <f t="shared" si="6"/>
        <v>1</v>
      </c>
      <c r="T164" s="339" t="s">
        <v>221</v>
      </c>
    </row>
    <row r="165" spans="1:20" s="313" customFormat="1" ht="23.25">
      <c r="A165" s="335">
        <v>156</v>
      </c>
      <c r="B165" s="335" t="s">
        <v>56</v>
      </c>
      <c r="C165" s="335" t="s">
        <v>262</v>
      </c>
      <c r="D165" s="336" t="s">
        <v>247</v>
      </c>
      <c r="E165" s="335">
        <v>1</v>
      </c>
      <c r="F165" s="335"/>
      <c r="G165" s="335">
        <v>1</v>
      </c>
      <c r="H165" s="335"/>
      <c r="I165" s="335"/>
      <c r="J165" s="295"/>
      <c r="K165" s="296"/>
      <c r="L165" s="297">
        <v>1</v>
      </c>
      <c r="M165" s="337">
        <v>1</v>
      </c>
      <c r="N165" s="337"/>
      <c r="O165" s="337"/>
      <c r="P165" s="337"/>
      <c r="Q165" s="338" t="s">
        <v>139</v>
      </c>
      <c r="R165" s="338" t="s">
        <v>140</v>
      </c>
      <c r="S165" s="335">
        <f t="shared" si="6"/>
        <v>1</v>
      </c>
      <c r="T165" s="339"/>
    </row>
    <row r="166" spans="1:21" s="313" customFormat="1" ht="23.25">
      <c r="A166" s="292"/>
      <c r="B166" s="292" t="s">
        <v>56</v>
      </c>
      <c r="C166" s="292"/>
      <c r="D166" s="293"/>
      <c r="E166" s="292">
        <f aca="true" t="shared" si="7" ref="E166:P166">SUM(E64:E165)</f>
        <v>102</v>
      </c>
      <c r="F166" s="292">
        <f t="shared" si="7"/>
        <v>0</v>
      </c>
      <c r="G166" s="292">
        <f t="shared" si="7"/>
        <v>92</v>
      </c>
      <c r="H166" s="292">
        <f t="shared" si="7"/>
        <v>8</v>
      </c>
      <c r="I166" s="292">
        <f t="shared" si="7"/>
        <v>6</v>
      </c>
      <c r="J166" s="332">
        <f t="shared" si="7"/>
        <v>8</v>
      </c>
      <c r="K166" s="333">
        <f t="shared" si="7"/>
        <v>81</v>
      </c>
      <c r="L166" s="334">
        <f t="shared" si="7"/>
        <v>8.5</v>
      </c>
      <c r="M166" s="292">
        <f t="shared" si="7"/>
        <v>77.5</v>
      </c>
      <c r="N166" s="292">
        <f t="shared" si="7"/>
        <v>17</v>
      </c>
      <c r="O166" s="292">
        <f t="shared" si="7"/>
        <v>3</v>
      </c>
      <c r="P166" s="292">
        <f t="shared" si="7"/>
        <v>0</v>
      </c>
      <c r="Q166" s="292"/>
      <c r="R166" s="292"/>
      <c r="S166" s="292">
        <f>SUM(S64:S165)</f>
        <v>97.5</v>
      </c>
      <c r="T166" s="300"/>
      <c r="U166" s="341"/>
    </row>
    <row r="167" spans="1:21" ht="23.25">
      <c r="A167" s="290">
        <v>204</v>
      </c>
      <c r="B167" s="314" t="s">
        <v>58</v>
      </c>
      <c r="C167" s="314" t="s">
        <v>476</v>
      </c>
      <c r="D167" s="319" t="s">
        <v>315</v>
      </c>
      <c r="E167" s="314"/>
      <c r="F167" s="314">
        <v>1</v>
      </c>
      <c r="G167" s="314">
        <v>1</v>
      </c>
      <c r="H167" s="314"/>
      <c r="I167" s="314"/>
      <c r="J167" s="295">
        <v>0</v>
      </c>
      <c r="K167" s="296"/>
      <c r="L167" s="297"/>
      <c r="M167" s="317"/>
      <c r="N167" s="317">
        <v>0</v>
      </c>
      <c r="O167" s="317"/>
      <c r="P167" s="317"/>
      <c r="Q167" s="318">
        <v>20607</v>
      </c>
      <c r="R167" s="318">
        <v>20728</v>
      </c>
      <c r="S167" s="314">
        <f aca="true" t="shared" si="8" ref="S167:S198">SUM(J167:O167)/2</f>
        <v>0</v>
      </c>
      <c r="T167" s="342" t="s">
        <v>316</v>
      </c>
      <c r="U167" s="343" t="s">
        <v>314</v>
      </c>
    </row>
    <row r="168" spans="1:21" ht="23.25">
      <c r="A168" s="290">
        <v>165</v>
      </c>
      <c r="B168" s="335" t="s">
        <v>58</v>
      </c>
      <c r="C168" s="335" t="s">
        <v>944</v>
      </c>
      <c r="D168" s="344" t="s">
        <v>269</v>
      </c>
      <c r="E168" s="335"/>
      <c r="F168" s="335">
        <v>1</v>
      </c>
      <c r="G168" s="335">
        <v>1</v>
      </c>
      <c r="H168" s="335"/>
      <c r="I168" s="335"/>
      <c r="J168" s="295">
        <v>1</v>
      </c>
      <c r="K168" s="296"/>
      <c r="L168" s="297"/>
      <c r="M168" s="337">
        <v>1</v>
      </c>
      <c r="N168" s="337"/>
      <c r="O168" s="337"/>
      <c r="P168" s="337"/>
      <c r="Q168" s="338">
        <v>20607</v>
      </c>
      <c r="R168" s="338">
        <v>20971</v>
      </c>
      <c r="S168" s="335">
        <f t="shared" si="8"/>
        <v>1</v>
      </c>
      <c r="T168" s="344"/>
      <c r="U168" s="285">
        <f>SUM(S168:S173)</f>
        <v>6</v>
      </c>
    </row>
    <row r="169" spans="1:20" ht="23.25">
      <c r="A169" s="290">
        <v>172</v>
      </c>
      <c r="B169" s="335" t="s">
        <v>58</v>
      </c>
      <c r="C169" s="335" t="s">
        <v>944</v>
      </c>
      <c r="D169" s="344" t="s">
        <v>276</v>
      </c>
      <c r="E169" s="335"/>
      <c r="F169" s="335">
        <v>1</v>
      </c>
      <c r="G169" s="335"/>
      <c r="H169" s="335">
        <v>1</v>
      </c>
      <c r="I169" s="335"/>
      <c r="J169" s="295">
        <v>1</v>
      </c>
      <c r="K169" s="296"/>
      <c r="L169" s="297"/>
      <c r="M169" s="337">
        <v>1</v>
      </c>
      <c r="N169" s="337"/>
      <c r="O169" s="337"/>
      <c r="P169" s="337"/>
      <c r="Q169" s="338">
        <v>20607</v>
      </c>
      <c r="R169" s="338">
        <v>20971</v>
      </c>
      <c r="S169" s="335">
        <f t="shared" si="8"/>
        <v>1</v>
      </c>
      <c r="T169" s="344"/>
    </row>
    <row r="170" spans="1:20" ht="23.25">
      <c r="A170" s="290">
        <v>173</v>
      </c>
      <c r="B170" s="335" t="s">
        <v>58</v>
      </c>
      <c r="C170" s="335" t="s">
        <v>944</v>
      </c>
      <c r="D170" s="344" t="s">
        <v>1094</v>
      </c>
      <c r="E170" s="335"/>
      <c r="F170" s="335">
        <v>1</v>
      </c>
      <c r="G170" s="335"/>
      <c r="H170" s="335">
        <v>1</v>
      </c>
      <c r="I170" s="335"/>
      <c r="J170" s="295">
        <v>1</v>
      </c>
      <c r="K170" s="296"/>
      <c r="L170" s="297"/>
      <c r="M170" s="337">
        <v>1</v>
      </c>
      <c r="N170" s="337"/>
      <c r="O170" s="337"/>
      <c r="P170" s="337"/>
      <c r="Q170" s="338">
        <v>20609</v>
      </c>
      <c r="R170" s="338">
        <v>20971</v>
      </c>
      <c r="S170" s="335">
        <f t="shared" si="8"/>
        <v>1</v>
      </c>
      <c r="T170" s="344"/>
    </row>
    <row r="171" spans="1:21" ht="23.25">
      <c r="A171" s="290">
        <v>180</v>
      </c>
      <c r="B171" s="335" t="s">
        <v>58</v>
      </c>
      <c r="C171" s="335" t="s">
        <v>944</v>
      </c>
      <c r="D171" s="344" t="s">
        <v>285</v>
      </c>
      <c r="E171" s="335"/>
      <c r="F171" s="335">
        <v>1</v>
      </c>
      <c r="G171" s="335"/>
      <c r="H171" s="335">
        <v>1</v>
      </c>
      <c r="I171" s="335"/>
      <c r="J171" s="295">
        <v>1</v>
      </c>
      <c r="K171" s="296"/>
      <c r="L171" s="297"/>
      <c r="M171" s="337">
        <v>1</v>
      </c>
      <c r="N171" s="337"/>
      <c r="O171" s="337"/>
      <c r="P171" s="337"/>
      <c r="Q171" s="338">
        <v>20770</v>
      </c>
      <c r="R171" s="338">
        <v>20949</v>
      </c>
      <c r="S171" s="335">
        <f t="shared" si="8"/>
        <v>1</v>
      </c>
      <c r="T171" s="339" t="s">
        <v>286</v>
      </c>
      <c r="U171" s="313"/>
    </row>
    <row r="172" spans="1:21" ht="23.25">
      <c r="A172" s="290">
        <v>185</v>
      </c>
      <c r="B172" s="335" t="s">
        <v>58</v>
      </c>
      <c r="C172" s="335" t="s">
        <v>476</v>
      </c>
      <c r="D172" s="339" t="s">
        <v>293</v>
      </c>
      <c r="E172" s="335">
        <v>1</v>
      </c>
      <c r="F172" s="335"/>
      <c r="G172" s="335"/>
      <c r="H172" s="335">
        <v>1</v>
      </c>
      <c r="I172" s="335"/>
      <c r="J172" s="295">
        <v>1</v>
      </c>
      <c r="K172" s="296"/>
      <c r="L172" s="297"/>
      <c r="M172" s="337">
        <v>1</v>
      </c>
      <c r="N172" s="337"/>
      <c r="O172" s="337"/>
      <c r="P172" s="337"/>
      <c r="Q172" s="338">
        <v>20607</v>
      </c>
      <c r="R172" s="338">
        <v>20971</v>
      </c>
      <c r="S172" s="335">
        <f t="shared" si="8"/>
        <v>1</v>
      </c>
      <c r="T172" s="344"/>
      <c r="U172" s="285" t="s">
        <v>288</v>
      </c>
    </row>
    <row r="173" spans="1:21" ht="23.25">
      <c r="A173" s="290">
        <v>245</v>
      </c>
      <c r="B173" s="335" t="s">
        <v>58</v>
      </c>
      <c r="C173" s="335" t="s">
        <v>601</v>
      </c>
      <c r="D173" s="339" t="s">
        <v>366</v>
      </c>
      <c r="E173" s="335"/>
      <c r="F173" s="335">
        <v>1</v>
      </c>
      <c r="G173" s="335">
        <v>1</v>
      </c>
      <c r="H173" s="335"/>
      <c r="I173" s="335"/>
      <c r="J173" s="295">
        <v>1</v>
      </c>
      <c r="K173" s="296"/>
      <c r="L173" s="297"/>
      <c r="M173" s="337">
        <v>1</v>
      </c>
      <c r="N173" s="337"/>
      <c r="O173" s="337"/>
      <c r="P173" s="337"/>
      <c r="Q173" s="338">
        <v>20607</v>
      </c>
      <c r="R173" s="338">
        <v>20971</v>
      </c>
      <c r="S173" s="335">
        <f t="shared" si="8"/>
        <v>1</v>
      </c>
      <c r="T173" s="344"/>
      <c r="U173" s="343" t="s">
        <v>364</v>
      </c>
    </row>
    <row r="174" spans="1:21" ht="23.25">
      <c r="A174" s="290">
        <v>203</v>
      </c>
      <c r="B174" s="314" t="s">
        <v>58</v>
      </c>
      <c r="C174" s="314" t="s">
        <v>476</v>
      </c>
      <c r="D174" s="319" t="s">
        <v>1091</v>
      </c>
      <c r="E174" s="314"/>
      <c r="F174" s="314">
        <v>1</v>
      </c>
      <c r="G174" s="314">
        <v>1</v>
      </c>
      <c r="H174" s="314"/>
      <c r="I174" s="314"/>
      <c r="J174" s="295">
        <v>1</v>
      </c>
      <c r="K174" s="296"/>
      <c r="L174" s="297"/>
      <c r="M174" s="317"/>
      <c r="N174" s="317">
        <v>1</v>
      </c>
      <c r="O174" s="317"/>
      <c r="P174" s="317"/>
      <c r="Q174" s="318">
        <v>20607</v>
      </c>
      <c r="R174" s="318">
        <v>20971</v>
      </c>
      <c r="S174" s="314">
        <f t="shared" si="8"/>
        <v>1</v>
      </c>
      <c r="T174" s="342"/>
      <c r="U174" s="343" t="s">
        <v>314</v>
      </c>
    </row>
    <row r="175" spans="1:21" ht="23.25">
      <c r="A175" s="290">
        <v>232</v>
      </c>
      <c r="B175" s="302" t="s">
        <v>58</v>
      </c>
      <c r="C175" s="302" t="s">
        <v>945</v>
      </c>
      <c r="D175" s="307" t="s">
        <v>349</v>
      </c>
      <c r="E175" s="302">
        <v>1</v>
      </c>
      <c r="F175" s="302"/>
      <c r="G175" s="302">
        <v>1</v>
      </c>
      <c r="H175" s="302">
        <v>1</v>
      </c>
      <c r="I175" s="302"/>
      <c r="J175" s="295"/>
      <c r="K175" s="296">
        <v>0</v>
      </c>
      <c r="L175" s="297"/>
      <c r="M175" s="305">
        <v>0</v>
      </c>
      <c r="N175" s="305"/>
      <c r="O175" s="305"/>
      <c r="P175" s="305"/>
      <c r="Q175" s="306">
        <v>20804</v>
      </c>
      <c r="R175" s="306">
        <v>20971</v>
      </c>
      <c r="S175" s="302">
        <f t="shared" si="8"/>
        <v>0</v>
      </c>
      <c r="T175" s="345" t="s">
        <v>350</v>
      </c>
      <c r="U175" s="346" t="s">
        <v>339</v>
      </c>
    </row>
    <row r="176" spans="1:21" ht="23.25">
      <c r="A176" s="290">
        <v>208</v>
      </c>
      <c r="B176" s="335" t="s">
        <v>58</v>
      </c>
      <c r="C176" s="335" t="s">
        <v>476</v>
      </c>
      <c r="D176" s="339" t="s">
        <v>321</v>
      </c>
      <c r="E176" s="335">
        <v>1</v>
      </c>
      <c r="F176" s="335"/>
      <c r="G176" s="335">
        <v>1</v>
      </c>
      <c r="H176" s="335"/>
      <c r="I176" s="335"/>
      <c r="J176" s="295"/>
      <c r="K176" s="296">
        <v>0</v>
      </c>
      <c r="L176" s="297"/>
      <c r="M176" s="337"/>
      <c r="N176" s="337">
        <v>0</v>
      </c>
      <c r="O176" s="337"/>
      <c r="P176" s="337"/>
      <c r="Q176" s="338">
        <v>20607</v>
      </c>
      <c r="R176" s="338">
        <v>20728</v>
      </c>
      <c r="S176" s="335">
        <f t="shared" si="8"/>
        <v>0</v>
      </c>
      <c r="T176" s="344" t="s">
        <v>316</v>
      </c>
      <c r="U176" s="343" t="s">
        <v>318</v>
      </c>
    </row>
    <row r="177" spans="1:21" ht="23.25">
      <c r="A177" s="290">
        <v>210</v>
      </c>
      <c r="B177" s="314" t="s">
        <v>58</v>
      </c>
      <c r="C177" s="314" t="s">
        <v>476</v>
      </c>
      <c r="D177" s="319" t="s">
        <v>323</v>
      </c>
      <c r="E177" s="314">
        <v>1</v>
      </c>
      <c r="F177" s="314"/>
      <c r="G177" s="314">
        <v>1</v>
      </c>
      <c r="H177" s="314"/>
      <c r="I177" s="314"/>
      <c r="J177" s="295"/>
      <c r="K177" s="296">
        <v>0.5</v>
      </c>
      <c r="L177" s="297"/>
      <c r="M177" s="317">
        <v>0.5</v>
      </c>
      <c r="N177" s="317"/>
      <c r="O177" s="317"/>
      <c r="P177" s="317"/>
      <c r="Q177" s="318">
        <v>20607</v>
      </c>
      <c r="R177" s="318">
        <v>20879</v>
      </c>
      <c r="S177" s="314">
        <f t="shared" si="8"/>
        <v>0.5</v>
      </c>
      <c r="T177" s="342" t="s">
        <v>1077</v>
      </c>
      <c r="U177" s="343" t="s">
        <v>318</v>
      </c>
    </row>
    <row r="178" spans="1:20" ht="23.25">
      <c r="A178" s="290">
        <v>163</v>
      </c>
      <c r="B178" s="314" t="s">
        <v>58</v>
      </c>
      <c r="C178" s="314" t="s">
        <v>944</v>
      </c>
      <c r="D178" s="315" t="s">
        <v>267</v>
      </c>
      <c r="E178" s="314"/>
      <c r="F178" s="314">
        <v>1</v>
      </c>
      <c r="G178" s="314">
        <v>1</v>
      </c>
      <c r="H178" s="314"/>
      <c r="I178" s="314"/>
      <c r="J178" s="295"/>
      <c r="K178" s="296">
        <v>1</v>
      </c>
      <c r="L178" s="297"/>
      <c r="M178" s="317">
        <v>1</v>
      </c>
      <c r="N178" s="317"/>
      <c r="O178" s="317"/>
      <c r="P178" s="317"/>
      <c r="Q178" s="318">
        <v>20607</v>
      </c>
      <c r="R178" s="318">
        <v>20971</v>
      </c>
      <c r="S178" s="314">
        <f t="shared" si="8"/>
        <v>1</v>
      </c>
      <c r="T178" s="342"/>
    </row>
    <row r="179" spans="1:20" ht="23.25">
      <c r="A179" s="290">
        <v>164</v>
      </c>
      <c r="B179" s="314" t="s">
        <v>58</v>
      </c>
      <c r="C179" s="314" t="s">
        <v>944</v>
      </c>
      <c r="D179" s="342" t="s">
        <v>268</v>
      </c>
      <c r="E179" s="314"/>
      <c r="F179" s="314">
        <v>1</v>
      </c>
      <c r="G179" s="314">
        <v>1</v>
      </c>
      <c r="H179" s="314"/>
      <c r="I179" s="314"/>
      <c r="J179" s="295"/>
      <c r="K179" s="296">
        <v>1</v>
      </c>
      <c r="L179" s="297"/>
      <c r="M179" s="317">
        <v>1</v>
      </c>
      <c r="N179" s="317"/>
      <c r="O179" s="317"/>
      <c r="P179" s="317"/>
      <c r="Q179" s="318">
        <v>20607</v>
      </c>
      <c r="R179" s="318">
        <v>20971</v>
      </c>
      <c r="S179" s="314">
        <f t="shared" si="8"/>
        <v>1</v>
      </c>
      <c r="T179" s="342"/>
    </row>
    <row r="180" spans="1:21" ht="23.25">
      <c r="A180" s="290">
        <v>166</v>
      </c>
      <c r="B180" s="314" t="s">
        <v>58</v>
      </c>
      <c r="C180" s="314" t="s">
        <v>944</v>
      </c>
      <c r="D180" s="342" t="s">
        <v>270</v>
      </c>
      <c r="E180" s="314"/>
      <c r="F180" s="314">
        <v>1</v>
      </c>
      <c r="G180" s="314">
        <v>1</v>
      </c>
      <c r="H180" s="314"/>
      <c r="I180" s="314"/>
      <c r="J180" s="295"/>
      <c r="K180" s="296">
        <v>1</v>
      </c>
      <c r="L180" s="297"/>
      <c r="M180" s="317">
        <v>1</v>
      </c>
      <c r="N180" s="317"/>
      <c r="O180" s="317"/>
      <c r="P180" s="317"/>
      <c r="Q180" s="318">
        <v>20607</v>
      </c>
      <c r="R180" s="318">
        <v>20971</v>
      </c>
      <c r="S180" s="314">
        <f t="shared" si="8"/>
        <v>1</v>
      </c>
      <c r="T180" s="342"/>
      <c r="U180" s="312">
        <f>SUM(S177:S229)</f>
        <v>52.5</v>
      </c>
    </row>
    <row r="181" spans="1:21" s="313" customFormat="1" ht="23.25">
      <c r="A181" s="290">
        <v>167</v>
      </c>
      <c r="B181" s="314" t="s">
        <v>58</v>
      </c>
      <c r="C181" s="314" t="s">
        <v>944</v>
      </c>
      <c r="D181" s="342" t="s">
        <v>271</v>
      </c>
      <c r="E181" s="314"/>
      <c r="F181" s="314">
        <v>1</v>
      </c>
      <c r="G181" s="314">
        <v>1</v>
      </c>
      <c r="H181" s="314"/>
      <c r="I181" s="314"/>
      <c r="J181" s="295"/>
      <c r="K181" s="296">
        <v>1</v>
      </c>
      <c r="L181" s="297"/>
      <c r="M181" s="317">
        <v>1</v>
      </c>
      <c r="N181" s="317"/>
      <c r="O181" s="317"/>
      <c r="P181" s="317"/>
      <c r="Q181" s="318">
        <v>20607</v>
      </c>
      <c r="R181" s="318">
        <v>20971</v>
      </c>
      <c r="S181" s="314">
        <f t="shared" si="8"/>
        <v>1</v>
      </c>
      <c r="T181" s="342"/>
      <c r="U181" s="285"/>
    </row>
    <row r="182" spans="1:21" s="313" customFormat="1" ht="23.25">
      <c r="A182" s="290">
        <v>168</v>
      </c>
      <c r="B182" s="314" t="s">
        <v>58</v>
      </c>
      <c r="C182" s="314" t="s">
        <v>944</v>
      </c>
      <c r="D182" s="342" t="s">
        <v>272</v>
      </c>
      <c r="E182" s="314"/>
      <c r="F182" s="314">
        <v>1</v>
      </c>
      <c r="G182" s="314">
        <v>1</v>
      </c>
      <c r="H182" s="314"/>
      <c r="I182" s="314"/>
      <c r="J182" s="295"/>
      <c r="K182" s="296">
        <v>1</v>
      </c>
      <c r="L182" s="297"/>
      <c r="M182" s="317">
        <v>1</v>
      </c>
      <c r="N182" s="317"/>
      <c r="O182" s="317"/>
      <c r="P182" s="317"/>
      <c r="Q182" s="318">
        <v>20607</v>
      </c>
      <c r="R182" s="318">
        <v>20971</v>
      </c>
      <c r="S182" s="314">
        <f t="shared" si="8"/>
        <v>1</v>
      </c>
      <c r="T182" s="342"/>
      <c r="U182" s="285"/>
    </row>
    <row r="183" spans="1:21" s="313" customFormat="1" ht="23.25">
      <c r="A183" s="290">
        <v>169</v>
      </c>
      <c r="B183" s="314" t="s">
        <v>58</v>
      </c>
      <c r="C183" s="314" t="s">
        <v>944</v>
      </c>
      <c r="D183" s="342" t="s">
        <v>273</v>
      </c>
      <c r="E183" s="314"/>
      <c r="F183" s="314">
        <v>1</v>
      </c>
      <c r="G183" s="314">
        <v>1</v>
      </c>
      <c r="H183" s="314"/>
      <c r="I183" s="314"/>
      <c r="J183" s="295"/>
      <c r="K183" s="296">
        <v>1</v>
      </c>
      <c r="L183" s="297"/>
      <c r="M183" s="317">
        <v>1</v>
      </c>
      <c r="N183" s="317"/>
      <c r="O183" s="317"/>
      <c r="P183" s="317"/>
      <c r="Q183" s="318">
        <v>20607</v>
      </c>
      <c r="R183" s="318">
        <v>20971</v>
      </c>
      <c r="S183" s="314">
        <f t="shared" si="8"/>
        <v>1</v>
      </c>
      <c r="T183" s="342"/>
      <c r="U183" s="285"/>
    </row>
    <row r="184" spans="1:21" s="313" customFormat="1" ht="23.25">
      <c r="A184" s="290">
        <v>171</v>
      </c>
      <c r="B184" s="314" t="s">
        <v>58</v>
      </c>
      <c r="C184" s="314" t="s">
        <v>944</v>
      </c>
      <c r="D184" s="342" t="s">
        <v>275</v>
      </c>
      <c r="E184" s="314"/>
      <c r="F184" s="314">
        <v>1</v>
      </c>
      <c r="G184" s="314">
        <v>1</v>
      </c>
      <c r="H184" s="314"/>
      <c r="I184" s="314"/>
      <c r="J184" s="295"/>
      <c r="K184" s="296">
        <v>1</v>
      </c>
      <c r="L184" s="297"/>
      <c r="M184" s="317">
        <v>1</v>
      </c>
      <c r="N184" s="317"/>
      <c r="O184" s="317"/>
      <c r="P184" s="317"/>
      <c r="Q184" s="318">
        <v>20607</v>
      </c>
      <c r="R184" s="318">
        <v>20971</v>
      </c>
      <c r="S184" s="314">
        <f t="shared" si="8"/>
        <v>1</v>
      </c>
      <c r="T184" s="342"/>
      <c r="U184" s="285"/>
    </row>
    <row r="185" spans="1:20" s="313" customFormat="1" ht="23.25">
      <c r="A185" s="290">
        <v>174</v>
      </c>
      <c r="B185" s="314" t="s">
        <v>58</v>
      </c>
      <c r="C185" s="314" t="s">
        <v>944</v>
      </c>
      <c r="D185" s="342" t="s">
        <v>277</v>
      </c>
      <c r="E185" s="314"/>
      <c r="F185" s="314">
        <v>1</v>
      </c>
      <c r="G185" s="314">
        <v>1</v>
      </c>
      <c r="H185" s="314"/>
      <c r="I185" s="314">
        <v>1</v>
      </c>
      <c r="J185" s="295"/>
      <c r="K185" s="296">
        <v>1</v>
      </c>
      <c r="L185" s="297"/>
      <c r="M185" s="317">
        <v>1</v>
      </c>
      <c r="N185" s="317"/>
      <c r="O185" s="317"/>
      <c r="P185" s="317"/>
      <c r="Q185" s="318">
        <v>20607</v>
      </c>
      <c r="R185" s="318">
        <v>20971</v>
      </c>
      <c r="S185" s="314">
        <f t="shared" si="8"/>
        <v>1</v>
      </c>
      <c r="T185" s="342" t="s">
        <v>278</v>
      </c>
    </row>
    <row r="186" spans="1:20" s="313" customFormat="1" ht="23.25">
      <c r="A186" s="290">
        <v>175</v>
      </c>
      <c r="B186" s="314" t="s">
        <v>58</v>
      </c>
      <c r="C186" s="314" t="s">
        <v>944</v>
      </c>
      <c r="D186" s="342" t="s">
        <v>1093</v>
      </c>
      <c r="E186" s="314"/>
      <c r="F186" s="314">
        <v>1</v>
      </c>
      <c r="G186" s="314">
        <v>1</v>
      </c>
      <c r="H186" s="314"/>
      <c r="I186" s="314"/>
      <c r="J186" s="295"/>
      <c r="K186" s="296">
        <v>1</v>
      </c>
      <c r="L186" s="297"/>
      <c r="M186" s="317">
        <v>1</v>
      </c>
      <c r="N186" s="317"/>
      <c r="O186" s="317"/>
      <c r="P186" s="317"/>
      <c r="Q186" s="318">
        <v>20607</v>
      </c>
      <c r="R186" s="318">
        <v>20971</v>
      </c>
      <c r="S186" s="314">
        <f t="shared" si="8"/>
        <v>1</v>
      </c>
      <c r="T186" s="342"/>
    </row>
    <row r="187" spans="1:20" s="313" customFormat="1" ht="23.25">
      <c r="A187" s="290">
        <v>176</v>
      </c>
      <c r="B187" s="314" t="s">
        <v>58</v>
      </c>
      <c r="C187" s="314" t="s">
        <v>944</v>
      </c>
      <c r="D187" s="342" t="s">
        <v>279</v>
      </c>
      <c r="E187" s="314"/>
      <c r="F187" s="314">
        <v>1</v>
      </c>
      <c r="G187" s="314"/>
      <c r="H187" s="314">
        <v>1</v>
      </c>
      <c r="I187" s="314"/>
      <c r="J187" s="295"/>
      <c r="K187" s="296">
        <v>1</v>
      </c>
      <c r="L187" s="297"/>
      <c r="M187" s="317">
        <v>1</v>
      </c>
      <c r="N187" s="317"/>
      <c r="O187" s="317"/>
      <c r="P187" s="317"/>
      <c r="Q187" s="318">
        <v>20607</v>
      </c>
      <c r="R187" s="318">
        <v>20971</v>
      </c>
      <c r="S187" s="314">
        <f t="shared" si="8"/>
        <v>1</v>
      </c>
      <c r="T187" s="342"/>
    </row>
    <row r="188" spans="1:21" ht="23.25">
      <c r="A188" s="290">
        <v>177</v>
      </c>
      <c r="B188" s="314" t="s">
        <v>58</v>
      </c>
      <c r="C188" s="314" t="s">
        <v>944</v>
      </c>
      <c r="D188" s="342" t="s">
        <v>280</v>
      </c>
      <c r="E188" s="314"/>
      <c r="F188" s="314">
        <v>1</v>
      </c>
      <c r="G188" s="314">
        <v>1</v>
      </c>
      <c r="H188" s="314"/>
      <c r="I188" s="314">
        <v>1</v>
      </c>
      <c r="J188" s="295"/>
      <c r="K188" s="296">
        <v>1</v>
      </c>
      <c r="L188" s="297"/>
      <c r="M188" s="317">
        <v>1</v>
      </c>
      <c r="N188" s="317"/>
      <c r="O188" s="317"/>
      <c r="P188" s="317"/>
      <c r="Q188" s="318">
        <v>20607</v>
      </c>
      <c r="R188" s="318">
        <v>20971</v>
      </c>
      <c r="S188" s="314">
        <f t="shared" si="8"/>
        <v>1</v>
      </c>
      <c r="T188" s="342" t="s">
        <v>281</v>
      </c>
      <c r="U188" s="313"/>
    </row>
    <row r="189" spans="1:21" ht="23.25">
      <c r="A189" s="290">
        <v>178</v>
      </c>
      <c r="B189" s="314" t="s">
        <v>58</v>
      </c>
      <c r="C189" s="314" t="s">
        <v>944</v>
      </c>
      <c r="D189" s="342" t="s">
        <v>282</v>
      </c>
      <c r="E189" s="314"/>
      <c r="F189" s="314">
        <v>1</v>
      </c>
      <c r="G189" s="314">
        <v>1</v>
      </c>
      <c r="H189" s="314"/>
      <c r="I189" s="314"/>
      <c r="J189" s="295"/>
      <c r="K189" s="296">
        <v>1</v>
      </c>
      <c r="L189" s="297"/>
      <c r="M189" s="317">
        <v>1</v>
      </c>
      <c r="N189" s="317"/>
      <c r="O189" s="317"/>
      <c r="P189" s="317"/>
      <c r="Q189" s="318">
        <v>20607</v>
      </c>
      <c r="R189" s="318">
        <v>20971</v>
      </c>
      <c r="S189" s="314">
        <f t="shared" si="8"/>
        <v>1</v>
      </c>
      <c r="T189" s="342"/>
      <c r="U189" s="313"/>
    </row>
    <row r="190" spans="1:21" ht="23.25">
      <c r="A190" s="290">
        <v>179</v>
      </c>
      <c r="B190" s="314" t="s">
        <v>58</v>
      </c>
      <c r="C190" s="314" t="s">
        <v>944</v>
      </c>
      <c r="D190" s="342" t="s">
        <v>283</v>
      </c>
      <c r="E190" s="314"/>
      <c r="F190" s="314">
        <v>1</v>
      </c>
      <c r="G190" s="314">
        <v>1</v>
      </c>
      <c r="H190" s="314"/>
      <c r="I190" s="316"/>
      <c r="J190" s="295"/>
      <c r="K190" s="296">
        <v>1</v>
      </c>
      <c r="L190" s="297"/>
      <c r="M190" s="317">
        <v>1</v>
      </c>
      <c r="N190" s="317"/>
      <c r="O190" s="317"/>
      <c r="P190" s="317"/>
      <c r="Q190" s="318">
        <v>20637</v>
      </c>
      <c r="R190" s="318">
        <v>20971</v>
      </c>
      <c r="S190" s="314">
        <f t="shared" si="8"/>
        <v>1</v>
      </c>
      <c r="T190" s="342" t="s">
        <v>284</v>
      </c>
      <c r="U190" s="313"/>
    </row>
    <row r="191" spans="1:21" ht="23.25">
      <c r="A191" s="290">
        <v>186</v>
      </c>
      <c r="B191" s="314" t="s">
        <v>58</v>
      </c>
      <c r="C191" s="314" t="s">
        <v>476</v>
      </c>
      <c r="D191" s="319" t="s">
        <v>294</v>
      </c>
      <c r="E191" s="314">
        <v>1</v>
      </c>
      <c r="F191" s="314"/>
      <c r="G191" s="314">
        <v>1</v>
      </c>
      <c r="H191" s="314"/>
      <c r="I191" s="314"/>
      <c r="J191" s="295"/>
      <c r="K191" s="296">
        <v>1</v>
      </c>
      <c r="L191" s="297"/>
      <c r="M191" s="317">
        <v>1</v>
      </c>
      <c r="N191" s="317"/>
      <c r="O191" s="317"/>
      <c r="P191" s="317"/>
      <c r="Q191" s="318">
        <v>20607</v>
      </c>
      <c r="R191" s="318">
        <v>20971</v>
      </c>
      <c r="S191" s="314">
        <f t="shared" si="8"/>
        <v>1</v>
      </c>
      <c r="T191" s="342"/>
      <c r="U191" s="285" t="s">
        <v>288</v>
      </c>
    </row>
    <row r="192" spans="1:21" ht="23.25">
      <c r="A192" s="290">
        <v>187</v>
      </c>
      <c r="B192" s="314" t="s">
        <v>58</v>
      </c>
      <c r="C192" s="314" t="s">
        <v>476</v>
      </c>
      <c r="D192" s="319" t="s">
        <v>295</v>
      </c>
      <c r="E192" s="314">
        <v>1</v>
      </c>
      <c r="F192" s="314"/>
      <c r="G192" s="314">
        <v>1</v>
      </c>
      <c r="H192" s="314"/>
      <c r="I192" s="314"/>
      <c r="J192" s="295"/>
      <c r="K192" s="296">
        <v>1</v>
      </c>
      <c r="L192" s="297"/>
      <c r="M192" s="317">
        <v>1</v>
      </c>
      <c r="N192" s="317"/>
      <c r="O192" s="317"/>
      <c r="P192" s="317"/>
      <c r="Q192" s="318">
        <v>20607</v>
      </c>
      <c r="R192" s="318">
        <v>20971</v>
      </c>
      <c r="S192" s="314">
        <f t="shared" si="8"/>
        <v>1</v>
      </c>
      <c r="T192" s="342"/>
      <c r="U192" s="285" t="s">
        <v>288</v>
      </c>
    </row>
    <row r="193" spans="1:21" ht="23.25">
      <c r="A193" s="290">
        <v>188</v>
      </c>
      <c r="B193" s="314" t="s">
        <v>58</v>
      </c>
      <c r="C193" s="314" t="s">
        <v>476</v>
      </c>
      <c r="D193" s="319" t="s">
        <v>296</v>
      </c>
      <c r="E193" s="314">
        <v>1</v>
      </c>
      <c r="F193" s="314"/>
      <c r="G193" s="314">
        <v>1</v>
      </c>
      <c r="H193" s="314"/>
      <c r="I193" s="314"/>
      <c r="J193" s="295"/>
      <c r="K193" s="296">
        <v>1</v>
      </c>
      <c r="L193" s="297"/>
      <c r="M193" s="317">
        <v>1</v>
      </c>
      <c r="N193" s="317"/>
      <c r="O193" s="317"/>
      <c r="P193" s="317"/>
      <c r="Q193" s="318">
        <v>20607</v>
      </c>
      <c r="R193" s="318">
        <v>20971</v>
      </c>
      <c r="S193" s="314">
        <f t="shared" si="8"/>
        <v>1</v>
      </c>
      <c r="T193" s="342"/>
      <c r="U193" s="285" t="s">
        <v>288</v>
      </c>
    </row>
    <row r="194" spans="1:21" ht="23.25">
      <c r="A194" s="290">
        <v>189</v>
      </c>
      <c r="B194" s="314" t="s">
        <v>58</v>
      </c>
      <c r="C194" s="314" t="s">
        <v>476</v>
      </c>
      <c r="D194" s="319" t="s">
        <v>297</v>
      </c>
      <c r="E194" s="314">
        <v>1</v>
      </c>
      <c r="F194" s="314"/>
      <c r="G194" s="314">
        <v>1</v>
      </c>
      <c r="H194" s="314"/>
      <c r="I194" s="314"/>
      <c r="J194" s="295"/>
      <c r="K194" s="296">
        <v>1</v>
      </c>
      <c r="L194" s="297"/>
      <c r="M194" s="317">
        <v>1</v>
      </c>
      <c r="N194" s="317"/>
      <c r="O194" s="317"/>
      <c r="P194" s="317"/>
      <c r="Q194" s="318">
        <v>20607</v>
      </c>
      <c r="R194" s="318">
        <v>20971</v>
      </c>
      <c r="S194" s="314">
        <f t="shared" si="8"/>
        <v>1</v>
      </c>
      <c r="T194" s="342"/>
      <c r="U194" s="285" t="s">
        <v>288</v>
      </c>
    </row>
    <row r="195" spans="1:21" ht="23.25">
      <c r="A195" s="290">
        <v>192</v>
      </c>
      <c r="B195" s="314" t="s">
        <v>58</v>
      </c>
      <c r="C195" s="314" t="s">
        <v>476</v>
      </c>
      <c r="D195" s="319" t="s">
        <v>302</v>
      </c>
      <c r="E195" s="314"/>
      <c r="F195" s="314">
        <v>1</v>
      </c>
      <c r="G195" s="314">
        <v>1</v>
      </c>
      <c r="H195" s="314"/>
      <c r="I195" s="314"/>
      <c r="J195" s="295"/>
      <c r="K195" s="296">
        <v>1</v>
      </c>
      <c r="L195" s="297"/>
      <c r="M195" s="317">
        <v>1</v>
      </c>
      <c r="N195" s="317"/>
      <c r="O195" s="317"/>
      <c r="P195" s="317"/>
      <c r="Q195" s="318">
        <v>20607</v>
      </c>
      <c r="R195" s="318">
        <v>20971</v>
      </c>
      <c r="S195" s="314">
        <f t="shared" si="8"/>
        <v>1</v>
      </c>
      <c r="T195" s="342"/>
      <c r="U195" s="347" t="s">
        <v>300</v>
      </c>
    </row>
    <row r="196" spans="1:21" ht="23.25">
      <c r="A196" s="290">
        <v>195</v>
      </c>
      <c r="B196" s="314" t="s">
        <v>58</v>
      </c>
      <c r="C196" s="314" t="s">
        <v>476</v>
      </c>
      <c r="D196" s="319" t="s">
        <v>306</v>
      </c>
      <c r="E196" s="314"/>
      <c r="F196" s="314">
        <v>1</v>
      </c>
      <c r="G196" s="314">
        <v>1</v>
      </c>
      <c r="H196" s="314"/>
      <c r="I196" s="314"/>
      <c r="J196" s="295"/>
      <c r="K196" s="296">
        <v>1</v>
      </c>
      <c r="L196" s="297"/>
      <c r="M196" s="317">
        <v>1</v>
      </c>
      <c r="N196" s="317"/>
      <c r="O196" s="317"/>
      <c r="P196" s="317"/>
      <c r="Q196" s="318">
        <v>20607</v>
      </c>
      <c r="R196" s="318">
        <v>20971</v>
      </c>
      <c r="S196" s="314">
        <f t="shared" si="8"/>
        <v>1</v>
      </c>
      <c r="T196" s="342"/>
      <c r="U196" s="347" t="s">
        <v>300</v>
      </c>
    </row>
    <row r="197" spans="1:21" ht="23.25">
      <c r="A197" s="290">
        <v>196</v>
      </c>
      <c r="B197" s="314" t="s">
        <v>58</v>
      </c>
      <c r="C197" s="314" t="s">
        <v>476</v>
      </c>
      <c r="D197" s="319" t="s">
        <v>307</v>
      </c>
      <c r="E197" s="314"/>
      <c r="F197" s="314">
        <v>1</v>
      </c>
      <c r="G197" s="314">
        <v>1</v>
      </c>
      <c r="H197" s="314"/>
      <c r="I197" s="314"/>
      <c r="J197" s="295"/>
      <c r="K197" s="296">
        <v>1</v>
      </c>
      <c r="L197" s="297"/>
      <c r="M197" s="317">
        <v>1</v>
      </c>
      <c r="N197" s="317"/>
      <c r="O197" s="317"/>
      <c r="P197" s="317"/>
      <c r="Q197" s="318">
        <v>20607</v>
      </c>
      <c r="R197" s="318">
        <v>20971</v>
      </c>
      <c r="S197" s="314">
        <f t="shared" si="8"/>
        <v>1</v>
      </c>
      <c r="T197" s="342"/>
      <c r="U197" s="347" t="s">
        <v>300</v>
      </c>
    </row>
    <row r="198" spans="1:21" ht="23.25">
      <c r="A198" s="290">
        <v>197</v>
      </c>
      <c r="B198" s="314" t="s">
        <v>58</v>
      </c>
      <c r="C198" s="314" t="s">
        <v>476</v>
      </c>
      <c r="D198" s="319" t="s">
        <v>308</v>
      </c>
      <c r="E198" s="314"/>
      <c r="F198" s="314">
        <v>1</v>
      </c>
      <c r="G198" s="314">
        <v>1</v>
      </c>
      <c r="H198" s="314"/>
      <c r="I198" s="314"/>
      <c r="J198" s="295"/>
      <c r="K198" s="296">
        <v>1</v>
      </c>
      <c r="L198" s="297"/>
      <c r="M198" s="317">
        <v>1</v>
      </c>
      <c r="N198" s="317"/>
      <c r="O198" s="317"/>
      <c r="P198" s="317"/>
      <c r="Q198" s="318">
        <v>20607</v>
      </c>
      <c r="R198" s="318">
        <v>20971</v>
      </c>
      <c r="S198" s="314">
        <f t="shared" si="8"/>
        <v>1</v>
      </c>
      <c r="T198" s="342"/>
      <c r="U198" s="348" t="s">
        <v>300</v>
      </c>
    </row>
    <row r="199" spans="1:21" ht="23.25">
      <c r="A199" s="290">
        <v>198</v>
      </c>
      <c r="B199" s="314" t="s">
        <v>58</v>
      </c>
      <c r="C199" s="314" t="s">
        <v>476</v>
      </c>
      <c r="D199" s="319" t="s">
        <v>310</v>
      </c>
      <c r="E199" s="314"/>
      <c r="F199" s="314">
        <v>1</v>
      </c>
      <c r="G199" s="314">
        <v>1</v>
      </c>
      <c r="H199" s="314"/>
      <c r="I199" s="314"/>
      <c r="J199" s="295"/>
      <c r="K199" s="296">
        <v>1</v>
      </c>
      <c r="L199" s="297"/>
      <c r="M199" s="317">
        <v>1</v>
      </c>
      <c r="N199" s="317"/>
      <c r="O199" s="317"/>
      <c r="P199" s="317"/>
      <c r="Q199" s="318">
        <v>20607</v>
      </c>
      <c r="R199" s="318">
        <v>20971</v>
      </c>
      <c r="S199" s="314">
        <f aca="true" t="shared" si="9" ref="S199:S230">SUM(J199:O199)/2</f>
        <v>1</v>
      </c>
      <c r="T199" s="342"/>
      <c r="U199" s="349" t="s">
        <v>309</v>
      </c>
    </row>
    <row r="200" spans="1:21" ht="23.25">
      <c r="A200" s="290">
        <v>201</v>
      </c>
      <c r="B200" s="314" t="s">
        <v>58</v>
      </c>
      <c r="C200" s="314" t="s">
        <v>476</v>
      </c>
      <c r="D200" s="319" t="s">
        <v>313</v>
      </c>
      <c r="E200" s="314"/>
      <c r="F200" s="314">
        <v>1</v>
      </c>
      <c r="G200" s="314">
        <v>1</v>
      </c>
      <c r="H200" s="314"/>
      <c r="I200" s="314"/>
      <c r="J200" s="295"/>
      <c r="K200" s="296">
        <v>1</v>
      </c>
      <c r="L200" s="297"/>
      <c r="M200" s="317">
        <v>1</v>
      </c>
      <c r="N200" s="317"/>
      <c r="O200" s="317"/>
      <c r="P200" s="317"/>
      <c r="Q200" s="318">
        <v>20609</v>
      </c>
      <c r="R200" s="318">
        <v>20971</v>
      </c>
      <c r="S200" s="314">
        <f t="shared" si="9"/>
        <v>1</v>
      </c>
      <c r="T200" s="342"/>
      <c r="U200" s="349" t="s">
        <v>309</v>
      </c>
    </row>
    <row r="201" spans="1:21" ht="23.25">
      <c r="A201" s="290">
        <v>202</v>
      </c>
      <c r="B201" s="314" t="s">
        <v>58</v>
      </c>
      <c r="C201" s="314" t="s">
        <v>476</v>
      </c>
      <c r="D201" s="319" t="s">
        <v>1092</v>
      </c>
      <c r="E201" s="314"/>
      <c r="F201" s="314">
        <v>1</v>
      </c>
      <c r="G201" s="314">
        <v>1</v>
      </c>
      <c r="H201" s="314"/>
      <c r="I201" s="314"/>
      <c r="J201" s="295"/>
      <c r="K201" s="296">
        <v>1</v>
      </c>
      <c r="L201" s="297"/>
      <c r="M201" s="317">
        <v>1</v>
      </c>
      <c r="N201" s="317"/>
      <c r="O201" s="317"/>
      <c r="P201" s="317"/>
      <c r="Q201" s="318">
        <v>20607</v>
      </c>
      <c r="R201" s="318">
        <v>20971</v>
      </c>
      <c r="S201" s="314">
        <f t="shared" si="9"/>
        <v>1</v>
      </c>
      <c r="T201" s="342"/>
      <c r="U201" s="349" t="s">
        <v>314</v>
      </c>
    </row>
    <row r="202" spans="1:21" ht="23.25">
      <c r="A202" s="290">
        <v>205</v>
      </c>
      <c r="B202" s="314" t="s">
        <v>58</v>
      </c>
      <c r="C202" s="314" t="s">
        <v>476</v>
      </c>
      <c r="D202" s="319" t="s">
        <v>1090</v>
      </c>
      <c r="E202" s="314"/>
      <c r="F202" s="314">
        <v>1</v>
      </c>
      <c r="G202" s="314">
        <v>1</v>
      </c>
      <c r="H202" s="314"/>
      <c r="I202" s="314"/>
      <c r="J202" s="295"/>
      <c r="K202" s="296">
        <v>1</v>
      </c>
      <c r="L202" s="297"/>
      <c r="M202" s="317">
        <v>1</v>
      </c>
      <c r="N202" s="317"/>
      <c r="O202" s="317"/>
      <c r="P202" s="317"/>
      <c r="Q202" s="318">
        <v>20607</v>
      </c>
      <c r="R202" s="318">
        <v>20971</v>
      </c>
      <c r="S202" s="314">
        <f t="shared" si="9"/>
        <v>1</v>
      </c>
      <c r="T202" s="342"/>
      <c r="U202" s="349" t="s">
        <v>314</v>
      </c>
    </row>
    <row r="203" spans="1:21" ht="23.25">
      <c r="A203" s="290">
        <v>206</v>
      </c>
      <c r="B203" s="314" t="s">
        <v>58</v>
      </c>
      <c r="C203" s="314" t="s">
        <v>476</v>
      </c>
      <c r="D203" s="319" t="s">
        <v>317</v>
      </c>
      <c r="E203" s="314"/>
      <c r="F203" s="314">
        <v>1</v>
      </c>
      <c r="G203" s="314">
        <v>1</v>
      </c>
      <c r="H203" s="314"/>
      <c r="I203" s="314"/>
      <c r="J203" s="295"/>
      <c r="K203" s="296">
        <v>1</v>
      </c>
      <c r="L203" s="297"/>
      <c r="M203" s="317">
        <v>1</v>
      </c>
      <c r="N203" s="317"/>
      <c r="O203" s="317"/>
      <c r="P203" s="317"/>
      <c r="Q203" s="318">
        <v>20607</v>
      </c>
      <c r="R203" s="318">
        <v>20971</v>
      </c>
      <c r="S203" s="314">
        <f t="shared" si="9"/>
        <v>1</v>
      </c>
      <c r="T203" s="342"/>
      <c r="U203" s="349" t="s">
        <v>314</v>
      </c>
    </row>
    <row r="204" spans="1:21" ht="23.25">
      <c r="A204" s="290">
        <v>209</v>
      </c>
      <c r="B204" s="314" t="s">
        <v>58</v>
      </c>
      <c r="C204" s="314" t="s">
        <v>476</v>
      </c>
      <c r="D204" s="319" t="s">
        <v>322</v>
      </c>
      <c r="E204" s="314">
        <v>1</v>
      </c>
      <c r="F204" s="314"/>
      <c r="G204" s="314">
        <v>1</v>
      </c>
      <c r="H204" s="314"/>
      <c r="I204" s="314"/>
      <c r="J204" s="295"/>
      <c r="K204" s="296">
        <v>1</v>
      </c>
      <c r="L204" s="297"/>
      <c r="M204" s="317">
        <v>1</v>
      </c>
      <c r="N204" s="317"/>
      <c r="O204" s="317"/>
      <c r="P204" s="317"/>
      <c r="Q204" s="318">
        <v>20607</v>
      </c>
      <c r="R204" s="318">
        <v>20971</v>
      </c>
      <c r="S204" s="314">
        <f t="shared" si="9"/>
        <v>1</v>
      </c>
      <c r="T204" s="342"/>
      <c r="U204" s="349" t="s">
        <v>318</v>
      </c>
    </row>
    <row r="205" spans="1:21" ht="23.25">
      <c r="A205" s="290">
        <v>212</v>
      </c>
      <c r="B205" s="314" t="s">
        <v>58</v>
      </c>
      <c r="C205" s="314" t="s">
        <v>476</v>
      </c>
      <c r="D205" s="319" t="s">
        <v>325</v>
      </c>
      <c r="E205" s="314">
        <v>1</v>
      </c>
      <c r="F205" s="314"/>
      <c r="G205" s="314">
        <v>1</v>
      </c>
      <c r="H205" s="314"/>
      <c r="I205" s="314"/>
      <c r="J205" s="295"/>
      <c r="K205" s="296">
        <v>1</v>
      </c>
      <c r="L205" s="297"/>
      <c r="M205" s="317">
        <v>1</v>
      </c>
      <c r="N205" s="317"/>
      <c r="O205" s="317"/>
      <c r="P205" s="317"/>
      <c r="Q205" s="318">
        <v>20607</v>
      </c>
      <c r="R205" s="318">
        <v>20971</v>
      </c>
      <c r="S205" s="314">
        <f t="shared" si="9"/>
        <v>1</v>
      </c>
      <c r="T205" s="342"/>
      <c r="U205" s="350" t="s">
        <v>318</v>
      </c>
    </row>
    <row r="206" spans="1:21" ht="23.25">
      <c r="A206" s="290">
        <v>213</v>
      </c>
      <c r="B206" s="314" t="s">
        <v>58</v>
      </c>
      <c r="C206" s="314" t="s">
        <v>476</v>
      </c>
      <c r="D206" s="319" t="s">
        <v>326</v>
      </c>
      <c r="E206" s="314">
        <v>1</v>
      </c>
      <c r="F206" s="314"/>
      <c r="G206" s="314">
        <v>1</v>
      </c>
      <c r="H206" s="314"/>
      <c r="I206" s="314"/>
      <c r="J206" s="295"/>
      <c r="K206" s="296">
        <v>1</v>
      </c>
      <c r="L206" s="297"/>
      <c r="M206" s="317">
        <v>1</v>
      </c>
      <c r="N206" s="317"/>
      <c r="O206" s="317"/>
      <c r="P206" s="317"/>
      <c r="Q206" s="318">
        <v>20607</v>
      </c>
      <c r="R206" s="318">
        <v>20971</v>
      </c>
      <c r="S206" s="314">
        <f t="shared" si="9"/>
        <v>1</v>
      </c>
      <c r="T206" s="342"/>
      <c r="U206" s="350" t="s">
        <v>318</v>
      </c>
    </row>
    <row r="207" spans="1:21" ht="23.25">
      <c r="A207" s="290">
        <v>214</v>
      </c>
      <c r="B207" s="314" t="s">
        <v>58</v>
      </c>
      <c r="C207" s="314" t="s">
        <v>476</v>
      </c>
      <c r="D207" s="319" t="s">
        <v>327</v>
      </c>
      <c r="E207" s="314">
        <v>1</v>
      </c>
      <c r="F207" s="314"/>
      <c r="G207" s="314">
        <v>1</v>
      </c>
      <c r="H207" s="314"/>
      <c r="I207" s="314"/>
      <c r="J207" s="295"/>
      <c r="K207" s="296">
        <v>1</v>
      </c>
      <c r="L207" s="297"/>
      <c r="M207" s="317">
        <v>1</v>
      </c>
      <c r="N207" s="317"/>
      <c r="O207" s="317"/>
      <c r="P207" s="317"/>
      <c r="Q207" s="318">
        <v>20607</v>
      </c>
      <c r="R207" s="318">
        <v>20971</v>
      </c>
      <c r="S207" s="314">
        <f t="shared" si="9"/>
        <v>1</v>
      </c>
      <c r="T207" s="342"/>
      <c r="U207" s="350" t="s">
        <v>318</v>
      </c>
    </row>
    <row r="208" spans="1:21" ht="23.25">
      <c r="A208" s="290">
        <v>215</v>
      </c>
      <c r="B208" s="314" t="s">
        <v>58</v>
      </c>
      <c r="C208" s="314" t="s">
        <v>476</v>
      </c>
      <c r="D208" s="319" t="s">
        <v>328</v>
      </c>
      <c r="E208" s="314">
        <v>1</v>
      </c>
      <c r="F208" s="314"/>
      <c r="G208" s="314">
        <v>1</v>
      </c>
      <c r="H208" s="314"/>
      <c r="I208" s="314"/>
      <c r="J208" s="295"/>
      <c r="K208" s="296">
        <v>1</v>
      </c>
      <c r="L208" s="297"/>
      <c r="M208" s="317">
        <v>1</v>
      </c>
      <c r="N208" s="317"/>
      <c r="O208" s="317"/>
      <c r="P208" s="317"/>
      <c r="Q208" s="318">
        <v>20607</v>
      </c>
      <c r="R208" s="318">
        <v>20971</v>
      </c>
      <c r="S208" s="314">
        <f t="shared" si="9"/>
        <v>1</v>
      </c>
      <c r="T208" s="342"/>
      <c r="U208" s="350" t="s">
        <v>318</v>
      </c>
    </row>
    <row r="209" spans="1:21" ht="23.25">
      <c r="A209" s="290">
        <v>216</v>
      </c>
      <c r="B209" s="314" t="s">
        <v>58</v>
      </c>
      <c r="C209" s="314" t="s">
        <v>476</v>
      </c>
      <c r="D209" s="319" t="s">
        <v>329</v>
      </c>
      <c r="E209" s="314">
        <v>1</v>
      </c>
      <c r="F209" s="314"/>
      <c r="G209" s="314">
        <v>1</v>
      </c>
      <c r="H209" s="314"/>
      <c r="I209" s="314"/>
      <c r="J209" s="295"/>
      <c r="K209" s="296">
        <v>1</v>
      </c>
      <c r="L209" s="297"/>
      <c r="M209" s="317">
        <v>1</v>
      </c>
      <c r="N209" s="317"/>
      <c r="O209" s="317"/>
      <c r="P209" s="317"/>
      <c r="Q209" s="318">
        <v>20607</v>
      </c>
      <c r="R209" s="318">
        <v>20971</v>
      </c>
      <c r="S209" s="314">
        <f t="shared" si="9"/>
        <v>1</v>
      </c>
      <c r="T209" s="342"/>
      <c r="U209" s="350" t="s">
        <v>318</v>
      </c>
    </row>
    <row r="210" spans="1:21" ht="23.25">
      <c r="A210" s="290">
        <v>217</v>
      </c>
      <c r="B210" s="314" t="s">
        <v>58</v>
      </c>
      <c r="C210" s="314" t="s">
        <v>476</v>
      </c>
      <c r="D210" s="319" t="s">
        <v>330</v>
      </c>
      <c r="E210" s="314">
        <v>1</v>
      </c>
      <c r="F210" s="314"/>
      <c r="G210" s="314">
        <v>1</v>
      </c>
      <c r="H210" s="314"/>
      <c r="I210" s="314"/>
      <c r="J210" s="295"/>
      <c r="K210" s="296">
        <v>1</v>
      </c>
      <c r="L210" s="297"/>
      <c r="M210" s="317">
        <v>1</v>
      </c>
      <c r="N210" s="317"/>
      <c r="O210" s="317"/>
      <c r="P210" s="317"/>
      <c r="Q210" s="318">
        <v>20607</v>
      </c>
      <c r="R210" s="318">
        <v>20971</v>
      </c>
      <c r="S210" s="314">
        <f t="shared" si="9"/>
        <v>1</v>
      </c>
      <c r="T210" s="342"/>
      <c r="U210" s="350" t="s">
        <v>318</v>
      </c>
    </row>
    <row r="211" spans="1:21" ht="23.25">
      <c r="A211" s="290">
        <v>218</v>
      </c>
      <c r="B211" s="314" t="s">
        <v>58</v>
      </c>
      <c r="C211" s="314" t="s">
        <v>476</v>
      </c>
      <c r="D211" s="319" t="s">
        <v>331</v>
      </c>
      <c r="E211" s="314">
        <v>1</v>
      </c>
      <c r="F211" s="314"/>
      <c r="G211" s="314"/>
      <c r="H211" s="314">
        <v>1</v>
      </c>
      <c r="I211" s="314"/>
      <c r="J211" s="295"/>
      <c r="K211" s="296">
        <v>1</v>
      </c>
      <c r="L211" s="297"/>
      <c r="M211" s="317">
        <v>1</v>
      </c>
      <c r="N211" s="317"/>
      <c r="O211" s="317"/>
      <c r="P211" s="317"/>
      <c r="Q211" s="318">
        <v>20607</v>
      </c>
      <c r="R211" s="318">
        <v>20971</v>
      </c>
      <c r="S211" s="314">
        <f t="shared" si="9"/>
        <v>1</v>
      </c>
      <c r="T211" s="342"/>
      <c r="U211" s="350" t="s">
        <v>318</v>
      </c>
    </row>
    <row r="212" spans="1:21" ht="21" customHeight="1">
      <c r="A212" s="290">
        <v>219</v>
      </c>
      <c r="B212" s="314" t="s">
        <v>58</v>
      </c>
      <c r="C212" s="314" t="s">
        <v>476</v>
      </c>
      <c r="D212" s="319" t="s">
        <v>332</v>
      </c>
      <c r="E212" s="314">
        <v>1</v>
      </c>
      <c r="F212" s="314"/>
      <c r="G212" s="314"/>
      <c r="H212" s="314">
        <v>1</v>
      </c>
      <c r="I212" s="314"/>
      <c r="J212" s="295"/>
      <c r="K212" s="296">
        <v>1</v>
      </c>
      <c r="L212" s="297"/>
      <c r="M212" s="317">
        <v>1</v>
      </c>
      <c r="N212" s="317"/>
      <c r="O212" s="317"/>
      <c r="P212" s="317"/>
      <c r="Q212" s="318">
        <v>20607</v>
      </c>
      <c r="R212" s="318">
        <v>20971</v>
      </c>
      <c r="S212" s="314">
        <f t="shared" si="9"/>
        <v>1</v>
      </c>
      <c r="T212" s="342"/>
      <c r="U212" s="350" t="s">
        <v>318</v>
      </c>
    </row>
    <row r="213" spans="1:21" ht="23.25">
      <c r="A213" s="290">
        <v>223</v>
      </c>
      <c r="B213" s="314" t="s">
        <v>58</v>
      </c>
      <c r="C213" s="314" t="s">
        <v>945</v>
      </c>
      <c r="D213" s="319" t="s">
        <v>340</v>
      </c>
      <c r="E213" s="314">
        <v>1</v>
      </c>
      <c r="F213" s="314"/>
      <c r="G213" s="314">
        <v>1</v>
      </c>
      <c r="H213" s="314"/>
      <c r="I213" s="314"/>
      <c r="J213" s="295"/>
      <c r="K213" s="296">
        <v>1</v>
      </c>
      <c r="L213" s="297"/>
      <c r="M213" s="317">
        <v>1</v>
      </c>
      <c r="N213" s="317"/>
      <c r="O213" s="317"/>
      <c r="P213" s="317"/>
      <c r="Q213" s="318">
        <v>20607</v>
      </c>
      <c r="R213" s="318">
        <v>20971</v>
      </c>
      <c r="S213" s="314">
        <f t="shared" si="9"/>
        <v>1</v>
      </c>
      <c r="T213" s="342"/>
      <c r="U213" s="350" t="s">
        <v>339</v>
      </c>
    </row>
    <row r="214" spans="1:21" ht="23.25">
      <c r="A214" s="290">
        <v>224</v>
      </c>
      <c r="B214" s="314" t="s">
        <v>58</v>
      </c>
      <c r="C214" s="314" t="s">
        <v>945</v>
      </c>
      <c r="D214" s="319" t="s">
        <v>341</v>
      </c>
      <c r="E214" s="314">
        <v>1</v>
      </c>
      <c r="F214" s="314"/>
      <c r="G214" s="314">
        <v>1</v>
      </c>
      <c r="H214" s="314"/>
      <c r="I214" s="314"/>
      <c r="J214" s="295"/>
      <c r="K214" s="296">
        <v>1</v>
      </c>
      <c r="L214" s="297"/>
      <c r="M214" s="317">
        <v>1</v>
      </c>
      <c r="N214" s="317"/>
      <c r="O214" s="317"/>
      <c r="P214" s="317"/>
      <c r="Q214" s="318">
        <v>20607</v>
      </c>
      <c r="R214" s="318">
        <v>20971</v>
      </c>
      <c r="S214" s="314">
        <f t="shared" si="9"/>
        <v>1</v>
      </c>
      <c r="T214" s="342"/>
      <c r="U214" s="350" t="s">
        <v>339</v>
      </c>
    </row>
    <row r="215" spans="1:21" ht="23.25">
      <c r="A215" s="290">
        <v>226</v>
      </c>
      <c r="B215" s="314" t="s">
        <v>58</v>
      </c>
      <c r="C215" s="314" t="s">
        <v>945</v>
      </c>
      <c r="D215" s="319" t="s">
        <v>343</v>
      </c>
      <c r="E215" s="314">
        <v>1</v>
      </c>
      <c r="F215" s="314"/>
      <c r="G215" s="314">
        <v>1</v>
      </c>
      <c r="H215" s="314"/>
      <c r="I215" s="314"/>
      <c r="J215" s="295"/>
      <c r="K215" s="296">
        <v>1</v>
      </c>
      <c r="L215" s="297"/>
      <c r="M215" s="317">
        <v>1</v>
      </c>
      <c r="N215" s="317"/>
      <c r="O215" s="317"/>
      <c r="P215" s="317"/>
      <c r="Q215" s="318">
        <v>20607</v>
      </c>
      <c r="R215" s="318">
        <v>20971</v>
      </c>
      <c r="S215" s="314">
        <f t="shared" si="9"/>
        <v>1</v>
      </c>
      <c r="T215" s="342"/>
      <c r="U215" s="350" t="s">
        <v>339</v>
      </c>
    </row>
    <row r="216" spans="1:21" ht="23.25">
      <c r="A216" s="290">
        <v>227</v>
      </c>
      <c r="B216" s="314" t="s">
        <v>58</v>
      </c>
      <c r="C216" s="314" t="s">
        <v>945</v>
      </c>
      <c r="D216" s="319" t="s">
        <v>344</v>
      </c>
      <c r="E216" s="314">
        <v>1</v>
      </c>
      <c r="F216" s="314"/>
      <c r="G216" s="314">
        <v>1</v>
      </c>
      <c r="H216" s="314"/>
      <c r="I216" s="314"/>
      <c r="J216" s="295"/>
      <c r="K216" s="296">
        <v>1</v>
      </c>
      <c r="L216" s="297"/>
      <c r="M216" s="317">
        <v>1</v>
      </c>
      <c r="N216" s="317"/>
      <c r="O216" s="317"/>
      <c r="P216" s="317"/>
      <c r="Q216" s="318">
        <v>20607</v>
      </c>
      <c r="R216" s="318">
        <v>20971</v>
      </c>
      <c r="S216" s="314">
        <f t="shared" si="9"/>
        <v>1</v>
      </c>
      <c r="T216" s="342"/>
      <c r="U216" s="350" t="s">
        <v>339</v>
      </c>
    </row>
    <row r="217" spans="1:21" ht="23.25">
      <c r="A217" s="290">
        <v>228</v>
      </c>
      <c r="B217" s="314" t="s">
        <v>58</v>
      </c>
      <c r="C217" s="314" t="s">
        <v>945</v>
      </c>
      <c r="D217" s="319" t="s">
        <v>345</v>
      </c>
      <c r="E217" s="314">
        <v>1</v>
      </c>
      <c r="F217" s="314"/>
      <c r="G217" s="314">
        <v>1</v>
      </c>
      <c r="H217" s="314"/>
      <c r="I217" s="314"/>
      <c r="J217" s="295"/>
      <c r="K217" s="296">
        <v>1</v>
      </c>
      <c r="L217" s="297"/>
      <c r="M217" s="317">
        <v>1</v>
      </c>
      <c r="N217" s="317"/>
      <c r="O217" s="317"/>
      <c r="P217" s="317"/>
      <c r="Q217" s="318">
        <v>20607</v>
      </c>
      <c r="R217" s="318">
        <v>20971</v>
      </c>
      <c r="S217" s="314">
        <f t="shared" si="9"/>
        <v>1</v>
      </c>
      <c r="T217" s="342"/>
      <c r="U217" s="350" t="s">
        <v>339</v>
      </c>
    </row>
    <row r="218" spans="1:21" ht="23.25">
      <c r="A218" s="290">
        <v>229</v>
      </c>
      <c r="B218" s="314" t="s">
        <v>58</v>
      </c>
      <c r="C218" s="314" t="s">
        <v>945</v>
      </c>
      <c r="D218" s="319" t="s">
        <v>346</v>
      </c>
      <c r="E218" s="314">
        <v>1</v>
      </c>
      <c r="F218" s="314"/>
      <c r="G218" s="314">
        <v>1</v>
      </c>
      <c r="H218" s="314"/>
      <c r="I218" s="314"/>
      <c r="J218" s="295"/>
      <c r="K218" s="296">
        <v>1</v>
      </c>
      <c r="L218" s="297"/>
      <c r="M218" s="317">
        <v>1</v>
      </c>
      <c r="N218" s="317"/>
      <c r="O218" s="317"/>
      <c r="P218" s="317"/>
      <c r="Q218" s="318">
        <v>20607</v>
      </c>
      <c r="R218" s="318">
        <v>20971</v>
      </c>
      <c r="S218" s="314">
        <f t="shared" si="9"/>
        <v>1</v>
      </c>
      <c r="T218" s="342"/>
      <c r="U218" s="350" t="s">
        <v>339</v>
      </c>
    </row>
    <row r="219" spans="1:21" ht="23.25">
      <c r="A219" s="290">
        <v>231</v>
      </c>
      <c r="B219" s="314" t="s">
        <v>58</v>
      </c>
      <c r="C219" s="314" t="s">
        <v>945</v>
      </c>
      <c r="D219" s="319" t="s">
        <v>348</v>
      </c>
      <c r="E219" s="314">
        <v>1</v>
      </c>
      <c r="F219" s="314"/>
      <c r="G219" s="314">
        <v>1</v>
      </c>
      <c r="H219" s="314"/>
      <c r="I219" s="314"/>
      <c r="J219" s="295"/>
      <c r="K219" s="296">
        <v>1</v>
      </c>
      <c r="L219" s="297"/>
      <c r="M219" s="317">
        <v>1</v>
      </c>
      <c r="N219" s="317"/>
      <c r="O219" s="317"/>
      <c r="P219" s="317"/>
      <c r="Q219" s="318">
        <v>20607</v>
      </c>
      <c r="R219" s="318">
        <v>20971</v>
      </c>
      <c r="S219" s="314">
        <f t="shared" si="9"/>
        <v>1</v>
      </c>
      <c r="T219" s="342"/>
      <c r="U219" s="350" t="s">
        <v>339</v>
      </c>
    </row>
    <row r="220" spans="1:21" ht="23.25">
      <c r="A220" s="290">
        <v>236</v>
      </c>
      <c r="B220" s="314" t="s">
        <v>58</v>
      </c>
      <c r="C220" s="314" t="s">
        <v>945</v>
      </c>
      <c r="D220" s="319" t="s">
        <v>355</v>
      </c>
      <c r="E220" s="314">
        <v>1</v>
      </c>
      <c r="F220" s="314"/>
      <c r="G220" s="314">
        <v>1</v>
      </c>
      <c r="H220" s="314"/>
      <c r="I220" s="314"/>
      <c r="J220" s="295"/>
      <c r="K220" s="296">
        <v>1</v>
      </c>
      <c r="L220" s="297"/>
      <c r="M220" s="317">
        <v>1</v>
      </c>
      <c r="N220" s="317"/>
      <c r="O220" s="317"/>
      <c r="P220" s="317"/>
      <c r="Q220" s="318">
        <v>20607</v>
      </c>
      <c r="R220" s="318">
        <v>20971</v>
      </c>
      <c r="S220" s="314">
        <f t="shared" si="9"/>
        <v>1</v>
      </c>
      <c r="T220" s="342"/>
      <c r="U220" s="350" t="s">
        <v>351</v>
      </c>
    </row>
    <row r="221" spans="1:21" ht="23.25">
      <c r="A221" s="290">
        <v>240</v>
      </c>
      <c r="B221" s="314" t="s">
        <v>58</v>
      </c>
      <c r="C221" s="314" t="s">
        <v>601</v>
      </c>
      <c r="D221" s="319" t="s">
        <v>360</v>
      </c>
      <c r="E221" s="314"/>
      <c r="F221" s="314">
        <v>1</v>
      </c>
      <c r="G221" s="314">
        <v>1</v>
      </c>
      <c r="H221" s="314"/>
      <c r="I221" s="314"/>
      <c r="J221" s="295"/>
      <c r="K221" s="296">
        <v>1</v>
      </c>
      <c r="L221" s="297"/>
      <c r="M221" s="317">
        <v>1</v>
      </c>
      <c r="N221" s="317"/>
      <c r="O221" s="317"/>
      <c r="P221" s="317"/>
      <c r="Q221" s="318">
        <v>20607</v>
      </c>
      <c r="R221" s="318">
        <v>20971</v>
      </c>
      <c r="S221" s="314">
        <f t="shared" si="9"/>
        <v>1</v>
      </c>
      <c r="T221" s="342"/>
      <c r="U221" s="350" t="s">
        <v>356</v>
      </c>
    </row>
    <row r="222" spans="1:21" ht="23.25">
      <c r="A222" s="290">
        <v>241</v>
      </c>
      <c r="B222" s="314" t="s">
        <v>58</v>
      </c>
      <c r="C222" s="314" t="s">
        <v>601</v>
      </c>
      <c r="D222" s="319" t="s">
        <v>361</v>
      </c>
      <c r="E222" s="314"/>
      <c r="F222" s="314">
        <v>1</v>
      </c>
      <c r="G222" s="314">
        <v>1</v>
      </c>
      <c r="H222" s="314"/>
      <c r="I222" s="314"/>
      <c r="J222" s="295"/>
      <c r="K222" s="296">
        <v>1</v>
      </c>
      <c r="L222" s="297"/>
      <c r="M222" s="317">
        <v>1</v>
      </c>
      <c r="N222" s="317"/>
      <c r="O222" s="317"/>
      <c r="P222" s="317"/>
      <c r="Q222" s="318">
        <v>20607</v>
      </c>
      <c r="R222" s="318">
        <v>20971</v>
      </c>
      <c r="S222" s="314">
        <f t="shared" si="9"/>
        <v>1</v>
      </c>
      <c r="T222" s="342"/>
      <c r="U222" s="350" t="s">
        <v>356</v>
      </c>
    </row>
    <row r="223" spans="1:21" ht="23.25">
      <c r="A223" s="290">
        <v>242</v>
      </c>
      <c r="B223" s="314" t="s">
        <v>58</v>
      </c>
      <c r="C223" s="314" t="s">
        <v>601</v>
      </c>
      <c r="D223" s="319" t="s">
        <v>362</v>
      </c>
      <c r="E223" s="314"/>
      <c r="F223" s="314">
        <v>1</v>
      </c>
      <c r="G223" s="314"/>
      <c r="H223" s="314">
        <v>1</v>
      </c>
      <c r="I223" s="314"/>
      <c r="J223" s="295"/>
      <c r="K223" s="296">
        <v>1</v>
      </c>
      <c r="L223" s="297"/>
      <c r="M223" s="317">
        <v>1</v>
      </c>
      <c r="N223" s="317"/>
      <c r="O223" s="317"/>
      <c r="P223" s="317"/>
      <c r="Q223" s="318">
        <v>20607</v>
      </c>
      <c r="R223" s="318">
        <v>20910</v>
      </c>
      <c r="S223" s="314">
        <f t="shared" si="9"/>
        <v>1</v>
      </c>
      <c r="T223" s="342" t="s">
        <v>363</v>
      </c>
      <c r="U223" s="350" t="s">
        <v>356</v>
      </c>
    </row>
    <row r="224" spans="1:21" ht="23.25">
      <c r="A224" s="290">
        <v>243</v>
      </c>
      <c r="B224" s="314" t="s">
        <v>58</v>
      </c>
      <c r="C224" s="314" t="s">
        <v>601</v>
      </c>
      <c r="D224" s="319" t="s">
        <v>365</v>
      </c>
      <c r="E224" s="314"/>
      <c r="F224" s="314">
        <v>1</v>
      </c>
      <c r="G224" s="314">
        <v>1</v>
      </c>
      <c r="H224" s="314"/>
      <c r="I224" s="314"/>
      <c r="J224" s="295"/>
      <c r="K224" s="296">
        <v>1</v>
      </c>
      <c r="L224" s="297"/>
      <c r="M224" s="317">
        <v>1</v>
      </c>
      <c r="N224" s="317"/>
      <c r="O224" s="317"/>
      <c r="P224" s="317"/>
      <c r="Q224" s="318">
        <v>20607</v>
      </c>
      <c r="R224" s="318">
        <v>20971</v>
      </c>
      <c r="S224" s="314">
        <f t="shared" si="9"/>
        <v>1</v>
      </c>
      <c r="T224" s="342"/>
      <c r="U224" s="350" t="s">
        <v>364</v>
      </c>
    </row>
    <row r="225" spans="1:21" ht="23.25">
      <c r="A225" s="290">
        <v>244</v>
      </c>
      <c r="B225" s="314" t="s">
        <v>58</v>
      </c>
      <c r="C225" s="314" t="s">
        <v>601</v>
      </c>
      <c r="D225" s="319" t="s">
        <v>1048</v>
      </c>
      <c r="E225" s="314"/>
      <c r="F225" s="314">
        <v>1</v>
      </c>
      <c r="G225" s="314">
        <v>1</v>
      </c>
      <c r="H225" s="314"/>
      <c r="I225" s="314"/>
      <c r="J225" s="295"/>
      <c r="K225" s="296">
        <v>1</v>
      </c>
      <c r="L225" s="297"/>
      <c r="M225" s="317">
        <v>1</v>
      </c>
      <c r="N225" s="317"/>
      <c r="O225" s="317"/>
      <c r="P225" s="317"/>
      <c r="Q225" s="318">
        <v>20607</v>
      </c>
      <c r="R225" s="318">
        <v>20971</v>
      </c>
      <c r="S225" s="314">
        <f t="shared" si="9"/>
        <v>1</v>
      </c>
      <c r="T225" s="342"/>
      <c r="U225" s="350" t="s">
        <v>364</v>
      </c>
    </row>
    <row r="226" spans="1:21" ht="23.25">
      <c r="A226" s="290">
        <v>246</v>
      </c>
      <c r="B226" s="314" t="s">
        <v>58</v>
      </c>
      <c r="C226" s="314" t="s">
        <v>601</v>
      </c>
      <c r="D226" s="319" t="s">
        <v>367</v>
      </c>
      <c r="E226" s="314"/>
      <c r="F226" s="314">
        <v>1</v>
      </c>
      <c r="G226" s="314">
        <v>1</v>
      </c>
      <c r="H226" s="314"/>
      <c r="I226" s="314">
        <v>1</v>
      </c>
      <c r="J226" s="295"/>
      <c r="K226" s="296">
        <v>1</v>
      </c>
      <c r="L226" s="297"/>
      <c r="M226" s="317">
        <v>1</v>
      </c>
      <c r="N226" s="317"/>
      <c r="O226" s="317"/>
      <c r="P226" s="317"/>
      <c r="Q226" s="318">
        <v>20607</v>
      </c>
      <c r="R226" s="318">
        <v>20971</v>
      </c>
      <c r="S226" s="314">
        <f t="shared" si="9"/>
        <v>1</v>
      </c>
      <c r="T226" s="342" t="s">
        <v>304</v>
      </c>
      <c r="U226" s="351" t="s">
        <v>364</v>
      </c>
    </row>
    <row r="227" spans="1:21" ht="23.25">
      <c r="A227" s="290">
        <v>247</v>
      </c>
      <c r="B227" s="314" t="s">
        <v>58</v>
      </c>
      <c r="C227" s="314" t="s">
        <v>601</v>
      </c>
      <c r="D227" s="319" t="s">
        <v>368</v>
      </c>
      <c r="E227" s="314"/>
      <c r="F227" s="314">
        <v>1</v>
      </c>
      <c r="G227" s="314">
        <v>1</v>
      </c>
      <c r="H227" s="314"/>
      <c r="I227" s="314"/>
      <c r="J227" s="295"/>
      <c r="K227" s="296">
        <v>1</v>
      </c>
      <c r="L227" s="297"/>
      <c r="M227" s="317">
        <v>1</v>
      </c>
      <c r="N227" s="317"/>
      <c r="O227" s="317"/>
      <c r="P227" s="317"/>
      <c r="Q227" s="318">
        <v>20607</v>
      </c>
      <c r="R227" s="318">
        <v>20971</v>
      </c>
      <c r="S227" s="314">
        <f t="shared" si="9"/>
        <v>1</v>
      </c>
      <c r="T227" s="342"/>
      <c r="U227" s="350" t="s">
        <v>364</v>
      </c>
    </row>
    <row r="228" spans="1:21" s="313" customFormat="1" ht="23.25">
      <c r="A228" s="290">
        <v>248</v>
      </c>
      <c r="B228" s="314" t="s">
        <v>58</v>
      </c>
      <c r="C228" s="314" t="s">
        <v>601</v>
      </c>
      <c r="D228" s="319" t="s">
        <v>369</v>
      </c>
      <c r="E228" s="314"/>
      <c r="F228" s="314">
        <v>1</v>
      </c>
      <c r="G228" s="314">
        <v>1</v>
      </c>
      <c r="H228" s="314"/>
      <c r="I228" s="314"/>
      <c r="J228" s="295"/>
      <c r="K228" s="296">
        <v>1</v>
      </c>
      <c r="L228" s="297"/>
      <c r="M228" s="317">
        <v>1</v>
      </c>
      <c r="N228" s="317"/>
      <c r="O228" s="317"/>
      <c r="P228" s="317"/>
      <c r="Q228" s="318">
        <v>20607</v>
      </c>
      <c r="R228" s="318">
        <v>20971</v>
      </c>
      <c r="S228" s="314">
        <f t="shared" si="9"/>
        <v>1</v>
      </c>
      <c r="T228" s="342"/>
      <c r="U228" s="350" t="s">
        <v>364</v>
      </c>
    </row>
    <row r="229" spans="1:21" s="313" customFormat="1" ht="23.25">
      <c r="A229" s="290">
        <v>249</v>
      </c>
      <c r="B229" s="314" t="s">
        <v>58</v>
      </c>
      <c r="C229" s="314" t="s">
        <v>601</v>
      </c>
      <c r="D229" s="319" t="s">
        <v>370</v>
      </c>
      <c r="E229" s="314"/>
      <c r="F229" s="314">
        <v>1</v>
      </c>
      <c r="G229" s="314">
        <v>1</v>
      </c>
      <c r="H229" s="314"/>
      <c r="I229" s="314"/>
      <c r="J229" s="295"/>
      <c r="K229" s="296">
        <v>1</v>
      </c>
      <c r="L229" s="297"/>
      <c r="M229" s="317">
        <v>1</v>
      </c>
      <c r="N229" s="317"/>
      <c r="O229" s="317"/>
      <c r="P229" s="317"/>
      <c r="Q229" s="318">
        <v>20607</v>
      </c>
      <c r="R229" s="318">
        <v>20971</v>
      </c>
      <c r="S229" s="314">
        <f t="shared" si="9"/>
        <v>1</v>
      </c>
      <c r="T229" s="342"/>
      <c r="U229" s="350" t="s">
        <v>364</v>
      </c>
    </row>
    <row r="230" spans="1:20" ht="23.25">
      <c r="A230" s="290">
        <v>160</v>
      </c>
      <c r="B230" s="335" t="s">
        <v>58</v>
      </c>
      <c r="C230" s="335" t="s">
        <v>944</v>
      </c>
      <c r="D230" s="339" t="s">
        <v>264</v>
      </c>
      <c r="E230" s="335"/>
      <c r="F230" s="335">
        <v>1</v>
      </c>
      <c r="G230" s="335">
        <v>1</v>
      </c>
      <c r="H230" s="335"/>
      <c r="I230" s="335"/>
      <c r="J230" s="295"/>
      <c r="K230" s="296">
        <v>1</v>
      </c>
      <c r="L230" s="297"/>
      <c r="M230" s="337"/>
      <c r="N230" s="337">
        <v>1</v>
      </c>
      <c r="O230" s="337"/>
      <c r="P230" s="337"/>
      <c r="Q230" s="338">
        <v>20607</v>
      </c>
      <c r="R230" s="338">
        <v>20971</v>
      </c>
      <c r="S230" s="335">
        <f t="shared" si="9"/>
        <v>1</v>
      </c>
      <c r="T230" s="344"/>
    </row>
    <row r="231" spans="1:21" ht="26.25" customHeight="1">
      <c r="A231" s="290">
        <v>170</v>
      </c>
      <c r="B231" s="335" t="s">
        <v>58</v>
      </c>
      <c r="C231" s="335" t="s">
        <v>944</v>
      </c>
      <c r="D231" s="344" t="s">
        <v>274</v>
      </c>
      <c r="E231" s="335"/>
      <c r="F231" s="335">
        <v>1</v>
      </c>
      <c r="G231" s="335">
        <v>1</v>
      </c>
      <c r="H231" s="335"/>
      <c r="I231" s="335"/>
      <c r="J231" s="295"/>
      <c r="K231" s="296">
        <v>1</v>
      </c>
      <c r="L231" s="297"/>
      <c r="M231" s="337"/>
      <c r="N231" s="337">
        <v>1</v>
      </c>
      <c r="O231" s="337"/>
      <c r="P231" s="337"/>
      <c r="Q231" s="338">
        <v>20607</v>
      </c>
      <c r="R231" s="338">
        <v>20971</v>
      </c>
      <c r="S231" s="335">
        <f aca="true" t="shared" si="10" ref="S231:S256">SUM(J231:O231)/2</f>
        <v>1</v>
      </c>
      <c r="T231" s="344"/>
      <c r="U231" s="352">
        <f>SUM(S230:S244)</f>
        <v>15</v>
      </c>
    </row>
    <row r="232" spans="1:21" ht="23.25">
      <c r="A232" s="290">
        <v>181</v>
      </c>
      <c r="B232" s="335" t="s">
        <v>58</v>
      </c>
      <c r="C232" s="335" t="s">
        <v>476</v>
      </c>
      <c r="D232" s="339" t="s">
        <v>289</v>
      </c>
      <c r="E232" s="335">
        <v>1</v>
      </c>
      <c r="F232" s="335"/>
      <c r="G232" s="335">
        <v>1</v>
      </c>
      <c r="H232" s="335"/>
      <c r="I232" s="335"/>
      <c r="J232" s="295"/>
      <c r="K232" s="296">
        <v>1</v>
      </c>
      <c r="L232" s="297"/>
      <c r="M232" s="337"/>
      <c r="N232" s="337">
        <v>1</v>
      </c>
      <c r="O232" s="337"/>
      <c r="P232" s="337"/>
      <c r="Q232" s="338">
        <v>20607</v>
      </c>
      <c r="R232" s="338">
        <v>20971</v>
      </c>
      <c r="S232" s="335">
        <f t="shared" si="10"/>
        <v>1</v>
      </c>
      <c r="T232" s="344"/>
      <c r="U232" s="285" t="s">
        <v>288</v>
      </c>
    </row>
    <row r="233" spans="1:21" ht="23.25">
      <c r="A233" s="290">
        <v>183</v>
      </c>
      <c r="B233" s="335" t="s">
        <v>58</v>
      </c>
      <c r="C233" s="335" t="s">
        <v>476</v>
      </c>
      <c r="D233" s="339" t="s">
        <v>291</v>
      </c>
      <c r="E233" s="335">
        <v>1</v>
      </c>
      <c r="F233" s="335"/>
      <c r="G233" s="335">
        <v>1</v>
      </c>
      <c r="H233" s="335"/>
      <c r="I233" s="335"/>
      <c r="J233" s="295"/>
      <c r="K233" s="296">
        <v>1</v>
      </c>
      <c r="L233" s="297"/>
      <c r="M233" s="337"/>
      <c r="N233" s="337">
        <v>1</v>
      </c>
      <c r="O233" s="337"/>
      <c r="P233" s="337"/>
      <c r="Q233" s="338">
        <v>20607</v>
      </c>
      <c r="R233" s="338">
        <v>20971</v>
      </c>
      <c r="S233" s="335">
        <f t="shared" si="10"/>
        <v>1</v>
      </c>
      <c r="T233" s="344"/>
      <c r="U233" s="285" t="s">
        <v>288</v>
      </c>
    </row>
    <row r="234" spans="1:21" ht="23.25">
      <c r="A234" s="290">
        <v>184</v>
      </c>
      <c r="B234" s="335" t="s">
        <v>58</v>
      </c>
      <c r="C234" s="335" t="s">
        <v>476</v>
      </c>
      <c r="D234" s="339" t="s">
        <v>292</v>
      </c>
      <c r="E234" s="335">
        <v>1</v>
      </c>
      <c r="F234" s="335"/>
      <c r="G234" s="335">
        <v>1</v>
      </c>
      <c r="H234" s="335"/>
      <c r="I234" s="335"/>
      <c r="J234" s="295"/>
      <c r="K234" s="296">
        <v>1</v>
      </c>
      <c r="L234" s="297"/>
      <c r="M234" s="337"/>
      <c r="N234" s="337">
        <v>1</v>
      </c>
      <c r="O234" s="337"/>
      <c r="P234" s="337"/>
      <c r="Q234" s="338">
        <v>20607</v>
      </c>
      <c r="R234" s="338">
        <v>20971</v>
      </c>
      <c r="S234" s="335">
        <f t="shared" si="10"/>
        <v>1</v>
      </c>
      <c r="T234" s="344"/>
      <c r="U234" s="285" t="s">
        <v>288</v>
      </c>
    </row>
    <row r="235" spans="1:21" ht="23.25">
      <c r="A235" s="290">
        <v>191</v>
      </c>
      <c r="B235" s="335" t="s">
        <v>58</v>
      </c>
      <c r="C235" s="335" t="s">
        <v>476</v>
      </c>
      <c r="D235" s="339" t="s">
        <v>301</v>
      </c>
      <c r="E235" s="335"/>
      <c r="F235" s="335">
        <v>1</v>
      </c>
      <c r="G235" s="335">
        <v>1</v>
      </c>
      <c r="H235" s="335"/>
      <c r="I235" s="335"/>
      <c r="J235" s="295"/>
      <c r="K235" s="296">
        <v>1</v>
      </c>
      <c r="L235" s="297"/>
      <c r="M235" s="337"/>
      <c r="N235" s="337">
        <v>1</v>
      </c>
      <c r="O235" s="337"/>
      <c r="P235" s="337"/>
      <c r="Q235" s="338">
        <v>20607</v>
      </c>
      <c r="R235" s="338">
        <v>20971</v>
      </c>
      <c r="S235" s="335">
        <f t="shared" si="10"/>
        <v>1</v>
      </c>
      <c r="T235" s="344"/>
      <c r="U235" s="347" t="s">
        <v>300</v>
      </c>
    </row>
    <row r="236" spans="1:21" ht="23.25">
      <c r="A236" s="290">
        <v>193</v>
      </c>
      <c r="B236" s="335" t="s">
        <v>58</v>
      </c>
      <c r="C236" s="335" t="s">
        <v>476</v>
      </c>
      <c r="D236" s="339" t="s">
        <v>303</v>
      </c>
      <c r="E236" s="335"/>
      <c r="F236" s="335">
        <v>1</v>
      </c>
      <c r="G236" s="335">
        <v>1</v>
      </c>
      <c r="H236" s="335"/>
      <c r="I236" s="335">
        <v>1</v>
      </c>
      <c r="J236" s="295"/>
      <c r="K236" s="296">
        <v>1</v>
      </c>
      <c r="L236" s="297"/>
      <c r="M236" s="337"/>
      <c r="N236" s="337">
        <v>1</v>
      </c>
      <c r="O236" s="337"/>
      <c r="P236" s="337"/>
      <c r="Q236" s="338">
        <v>20607</v>
      </c>
      <c r="R236" s="338">
        <v>20971</v>
      </c>
      <c r="S236" s="335">
        <f t="shared" si="10"/>
        <v>1</v>
      </c>
      <c r="T236" s="344" t="s">
        <v>304</v>
      </c>
      <c r="U236" s="347" t="s">
        <v>300</v>
      </c>
    </row>
    <row r="237" spans="1:21" ht="23.25">
      <c r="A237" s="290">
        <v>194</v>
      </c>
      <c r="B237" s="335" t="s">
        <v>58</v>
      </c>
      <c r="C237" s="335" t="s">
        <v>476</v>
      </c>
      <c r="D237" s="339" t="s">
        <v>305</v>
      </c>
      <c r="E237" s="335"/>
      <c r="F237" s="335">
        <v>1</v>
      </c>
      <c r="G237" s="335">
        <v>1</v>
      </c>
      <c r="H237" s="335"/>
      <c r="I237" s="335"/>
      <c r="J237" s="295"/>
      <c r="K237" s="296">
        <v>1</v>
      </c>
      <c r="L237" s="297"/>
      <c r="M237" s="337"/>
      <c r="N237" s="337">
        <v>1</v>
      </c>
      <c r="O237" s="337"/>
      <c r="P237" s="337"/>
      <c r="Q237" s="338">
        <v>20607</v>
      </c>
      <c r="R237" s="338">
        <v>20971</v>
      </c>
      <c r="S237" s="335">
        <f t="shared" si="10"/>
        <v>1</v>
      </c>
      <c r="T237" s="344"/>
      <c r="U237" s="347" t="s">
        <v>300</v>
      </c>
    </row>
    <row r="238" spans="1:21" ht="23.25">
      <c r="A238" s="290">
        <v>200</v>
      </c>
      <c r="B238" s="335" t="s">
        <v>58</v>
      </c>
      <c r="C238" s="335" t="s">
        <v>476</v>
      </c>
      <c r="D238" s="339" t="s">
        <v>312</v>
      </c>
      <c r="E238" s="335"/>
      <c r="F238" s="335">
        <v>1</v>
      </c>
      <c r="G238" s="335">
        <v>1</v>
      </c>
      <c r="H238" s="335"/>
      <c r="I238" s="335"/>
      <c r="J238" s="295"/>
      <c r="K238" s="296">
        <v>1</v>
      </c>
      <c r="L238" s="297"/>
      <c r="M238" s="337"/>
      <c r="N238" s="337">
        <v>1</v>
      </c>
      <c r="O238" s="337"/>
      <c r="P238" s="337"/>
      <c r="Q238" s="338">
        <v>20607</v>
      </c>
      <c r="R238" s="338">
        <v>20971</v>
      </c>
      <c r="S238" s="335">
        <f t="shared" si="10"/>
        <v>1</v>
      </c>
      <c r="T238" s="344"/>
      <c r="U238" s="343" t="s">
        <v>309</v>
      </c>
    </row>
    <row r="239" spans="1:21" s="313" customFormat="1" ht="23.25">
      <c r="A239" s="290">
        <v>225</v>
      </c>
      <c r="B239" s="335" t="s">
        <v>58</v>
      </c>
      <c r="C239" s="335" t="s">
        <v>945</v>
      </c>
      <c r="D239" s="339" t="s">
        <v>342</v>
      </c>
      <c r="E239" s="335">
        <v>1</v>
      </c>
      <c r="F239" s="335"/>
      <c r="G239" s="335">
        <v>1</v>
      </c>
      <c r="H239" s="335"/>
      <c r="I239" s="335"/>
      <c r="J239" s="295"/>
      <c r="K239" s="296">
        <v>1</v>
      </c>
      <c r="L239" s="297"/>
      <c r="M239" s="337"/>
      <c r="N239" s="337">
        <v>1</v>
      </c>
      <c r="O239" s="337"/>
      <c r="P239" s="337"/>
      <c r="Q239" s="338">
        <v>20607</v>
      </c>
      <c r="R239" s="338">
        <v>20971</v>
      </c>
      <c r="S239" s="335">
        <f t="shared" si="10"/>
        <v>1</v>
      </c>
      <c r="T239" s="344"/>
      <c r="U239" s="343" t="s">
        <v>339</v>
      </c>
    </row>
    <row r="240" spans="1:21" ht="23.25">
      <c r="A240" s="290">
        <v>233</v>
      </c>
      <c r="B240" s="335" t="s">
        <v>58</v>
      </c>
      <c r="C240" s="335" t="s">
        <v>945</v>
      </c>
      <c r="D240" s="339" t="s">
        <v>352</v>
      </c>
      <c r="E240" s="335">
        <v>1</v>
      </c>
      <c r="F240" s="335"/>
      <c r="G240" s="335">
        <v>1</v>
      </c>
      <c r="H240" s="335"/>
      <c r="I240" s="335"/>
      <c r="J240" s="295"/>
      <c r="K240" s="296">
        <v>1</v>
      </c>
      <c r="L240" s="297"/>
      <c r="M240" s="337"/>
      <c r="N240" s="337">
        <v>1</v>
      </c>
      <c r="O240" s="337"/>
      <c r="P240" s="337"/>
      <c r="Q240" s="338">
        <v>20607</v>
      </c>
      <c r="R240" s="338">
        <v>20971</v>
      </c>
      <c r="S240" s="335">
        <f t="shared" si="10"/>
        <v>1</v>
      </c>
      <c r="T240" s="344"/>
      <c r="U240" s="349" t="s">
        <v>351</v>
      </c>
    </row>
    <row r="241" spans="1:21" ht="23.25">
      <c r="A241" s="290">
        <v>234</v>
      </c>
      <c r="B241" s="335" t="s">
        <v>58</v>
      </c>
      <c r="C241" s="335" t="s">
        <v>945</v>
      </c>
      <c r="D241" s="339" t="s">
        <v>353</v>
      </c>
      <c r="E241" s="335">
        <v>1</v>
      </c>
      <c r="F241" s="335"/>
      <c r="G241" s="335">
        <v>1</v>
      </c>
      <c r="H241" s="335"/>
      <c r="I241" s="335"/>
      <c r="J241" s="295"/>
      <c r="K241" s="296">
        <v>1</v>
      </c>
      <c r="L241" s="297"/>
      <c r="M241" s="337"/>
      <c r="N241" s="337">
        <v>1</v>
      </c>
      <c r="O241" s="337"/>
      <c r="P241" s="337"/>
      <c r="Q241" s="338">
        <v>20607</v>
      </c>
      <c r="R241" s="338">
        <v>20971</v>
      </c>
      <c r="S241" s="335">
        <f t="shared" si="10"/>
        <v>1</v>
      </c>
      <c r="T241" s="344"/>
      <c r="U241" s="349" t="s">
        <v>351</v>
      </c>
    </row>
    <row r="242" spans="1:21" ht="23.25">
      <c r="A242" s="290">
        <v>237</v>
      </c>
      <c r="B242" s="335" t="s">
        <v>58</v>
      </c>
      <c r="C242" s="335" t="s">
        <v>601</v>
      </c>
      <c r="D242" s="339" t="s">
        <v>357</v>
      </c>
      <c r="E242" s="335"/>
      <c r="F242" s="335">
        <v>1</v>
      </c>
      <c r="G242" s="335">
        <v>1</v>
      </c>
      <c r="H242" s="335"/>
      <c r="I242" s="335"/>
      <c r="J242" s="295"/>
      <c r="K242" s="296">
        <v>1</v>
      </c>
      <c r="L242" s="297"/>
      <c r="M242" s="337"/>
      <c r="N242" s="337">
        <v>1</v>
      </c>
      <c r="O242" s="337"/>
      <c r="P242" s="337"/>
      <c r="Q242" s="338">
        <v>20607</v>
      </c>
      <c r="R242" s="338">
        <v>20971</v>
      </c>
      <c r="S242" s="335">
        <f t="shared" si="10"/>
        <v>1</v>
      </c>
      <c r="T242" s="344"/>
      <c r="U242" s="349" t="s">
        <v>356</v>
      </c>
    </row>
    <row r="243" spans="1:21" ht="23.25">
      <c r="A243" s="290">
        <v>238</v>
      </c>
      <c r="B243" s="335" t="s">
        <v>58</v>
      </c>
      <c r="C243" s="335" t="s">
        <v>601</v>
      </c>
      <c r="D243" s="339" t="s">
        <v>358</v>
      </c>
      <c r="E243" s="335"/>
      <c r="F243" s="335">
        <v>1</v>
      </c>
      <c r="G243" s="335">
        <v>1</v>
      </c>
      <c r="H243" s="335"/>
      <c r="I243" s="335"/>
      <c r="J243" s="295"/>
      <c r="K243" s="296">
        <v>1</v>
      </c>
      <c r="L243" s="297"/>
      <c r="M243" s="337"/>
      <c r="N243" s="337">
        <v>1</v>
      </c>
      <c r="O243" s="337"/>
      <c r="P243" s="337"/>
      <c r="Q243" s="338">
        <v>20607</v>
      </c>
      <c r="R243" s="338">
        <v>20971</v>
      </c>
      <c r="S243" s="335">
        <f t="shared" si="10"/>
        <v>1</v>
      </c>
      <c r="T243" s="344"/>
      <c r="U243" s="349" t="s">
        <v>356</v>
      </c>
    </row>
    <row r="244" spans="1:21" ht="23.25">
      <c r="A244" s="290">
        <v>239</v>
      </c>
      <c r="B244" s="335" t="s">
        <v>58</v>
      </c>
      <c r="C244" s="335" t="s">
        <v>601</v>
      </c>
      <c r="D244" s="339" t="s">
        <v>359</v>
      </c>
      <c r="E244" s="335"/>
      <c r="F244" s="335">
        <v>1</v>
      </c>
      <c r="G244" s="335">
        <v>1</v>
      </c>
      <c r="H244" s="335"/>
      <c r="I244" s="335"/>
      <c r="J244" s="295"/>
      <c r="K244" s="296">
        <v>1</v>
      </c>
      <c r="L244" s="297"/>
      <c r="M244" s="337"/>
      <c r="N244" s="337">
        <v>1</v>
      </c>
      <c r="O244" s="337"/>
      <c r="P244" s="337"/>
      <c r="Q244" s="338">
        <v>20607</v>
      </c>
      <c r="R244" s="338">
        <v>20971</v>
      </c>
      <c r="S244" s="335">
        <f t="shared" si="10"/>
        <v>1</v>
      </c>
      <c r="T244" s="344"/>
      <c r="U244" s="350" t="s">
        <v>356</v>
      </c>
    </row>
    <row r="245" spans="1:21" ht="26.25">
      <c r="A245" s="290">
        <v>161</v>
      </c>
      <c r="B245" s="314" t="s">
        <v>58</v>
      </c>
      <c r="C245" s="314" t="s">
        <v>944</v>
      </c>
      <c r="D245" s="319" t="s">
        <v>265</v>
      </c>
      <c r="E245" s="314"/>
      <c r="F245" s="314">
        <v>1</v>
      </c>
      <c r="G245" s="314">
        <v>1</v>
      </c>
      <c r="H245" s="314"/>
      <c r="I245" s="314"/>
      <c r="J245" s="295"/>
      <c r="K245" s="296">
        <v>1</v>
      </c>
      <c r="L245" s="297"/>
      <c r="M245" s="317"/>
      <c r="N245" s="317"/>
      <c r="O245" s="317">
        <v>1</v>
      </c>
      <c r="P245" s="317"/>
      <c r="Q245" s="318">
        <v>20607</v>
      </c>
      <c r="R245" s="318">
        <v>20971</v>
      </c>
      <c r="S245" s="314">
        <f t="shared" si="10"/>
        <v>1</v>
      </c>
      <c r="T245" s="342"/>
      <c r="U245" s="353">
        <f>SUM(S245:S247)</f>
        <v>3</v>
      </c>
    </row>
    <row r="246" spans="1:21" ht="23.25">
      <c r="A246" s="290">
        <v>182</v>
      </c>
      <c r="B246" s="314" t="s">
        <v>58</v>
      </c>
      <c r="C246" s="314" t="s">
        <v>476</v>
      </c>
      <c r="D246" s="319" t="s">
        <v>290</v>
      </c>
      <c r="E246" s="314">
        <v>1</v>
      </c>
      <c r="F246" s="314"/>
      <c r="G246" s="314">
        <v>1</v>
      </c>
      <c r="H246" s="314"/>
      <c r="I246" s="314"/>
      <c r="J246" s="295"/>
      <c r="K246" s="296">
        <v>1</v>
      </c>
      <c r="L246" s="297"/>
      <c r="M246" s="317"/>
      <c r="N246" s="317"/>
      <c r="O246" s="317">
        <v>1</v>
      </c>
      <c r="P246" s="317"/>
      <c r="Q246" s="318">
        <v>20607</v>
      </c>
      <c r="R246" s="318">
        <v>20971</v>
      </c>
      <c r="S246" s="314">
        <f t="shared" si="10"/>
        <v>1</v>
      </c>
      <c r="T246" s="342"/>
      <c r="U246" s="354" t="s">
        <v>288</v>
      </c>
    </row>
    <row r="247" spans="1:21" ht="23.25">
      <c r="A247" s="290">
        <v>211</v>
      </c>
      <c r="B247" s="314" t="s">
        <v>58</v>
      </c>
      <c r="C247" s="314" t="s">
        <v>476</v>
      </c>
      <c r="D247" s="319" t="s">
        <v>324</v>
      </c>
      <c r="E247" s="314">
        <v>1</v>
      </c>
      <c r="F247" s="314"/>
      <c r="G247" s="314">
        <v>1</v>
      </c>
      <c r="H247" s="314"/>
      <c r="I247" s="314"/>
      <c r="J247" s="295"/>
      <c r="K247" s="296">
        <v>1</v>
      </c>
      <c r="L247" s="297"/>
      <c r="M247" s="317"/>
      <c r="N247" s="317"/>
      <c r="O247" s="317">
        <v>1</v>
      </c>
      <c r="P247" s="317"/>
      <c r="Q247" s="318">
        <v>20607</v>
      </c>
      <c r="R247" s="318">
        <v>20971</v>
      </c>
      <c r="S247" s="314">
        <f t="shared" si="10"/>
        <v>1</v>
      </c>
      <c r="T247" s="342"/>
      <c r="U247" s="350" t="s">
        <v>318</v>
      </c>
    </row>
    <row r="248" spans="1:23" ht="26.25">
      <c r="A248" s="335">
        <v>190</v>
      </c>
      <c r="B248" s="335" t="s">
        <v>58</v>
      </c>
      <c r="C248" s="335" t="s">
        <v>476</v>
      </c>
      <c r="D248" s="339" t="s">
        <v>298</v>
      </c>
      <c r="E248" s="335">
        <v>1</v>
      </c>
      <c r="F248" s="335"/>
      <c r="G248" s="335">
        <v>1</v>
      </c>
      <c r="H248" s="335"/>
      <c r="I248" s="335"/>
      <c r="J248" s="295"/>
      <c r="K248" s="296"/>
      <c r="L248" s="297">
        <v>0</v>
      </c>
      <c r="M248" s="337">
        <v>0</v>
      </c>
      <c r="N248" s="337"/>
      <c r="O248" s="337"/>
      <c r="P248" s="337"/>
      <c r="Q248" s="338">
        <v>20637</v>
      </c>
      <c r="R248" s="338">
        <v>20728</v>
      </c>
      <c r="S248" s="335">
        <f t="shared" si="10"/>
        <v>0</v>
      </c>
      <c r="T248" s="344" t="s">
        <v>299</v>
      </c>
      <c r="U248" s="354" t="s">
        <v>288</v>
      </c>
      <c r="W248" s="355">
        <f>SUM(S248:S253)</f>
        <v>2.5</v>
      </c>
    </row>
    <row r="249" spans="1:21" ht="23.25">
      <c r="A249" s="335">
        <v>221</v>
      </c>
      <c r="B249" s="335" t="s">
        <v>58</v>
      </c>
      <c r="C249" s="335" t="s">
        <v>476</v>
      </c>
      <c r="D249" s="339" t="s">
        <v>335</v>
      </c>
      <c r="E249" s="335">
        <v>1</v>
      </c>
      <c r="F249" s="335"/>
      <c r="G249" s="335">
        <v>1</v>
      </c>
      <c r="H249" s="335"/>
      <c r="I249" s="335"/>
      <c r="J249" s="295"/>
      <c r="K249" s="296"/>
      <c r="L249" s="297">
        <v>0</v>
      </c>
      <c r="M249" s="337">
        <v>0</v>
      </c>
      <c r="N249" s="337"/>
      <c r="O249" s="337"/>
      <c r="P249" s="337"/>
      <c r="Q249" s="338">
        <v>20882</v>
      </c>
      <c r="R249" s="338">
        <v>20971</v>
      </c>
      <c r="S249" s="335">
        <f t="shared" si="10"/>
        <v>0</v>
      </c>
      <c r="T249" s="344" t="s">
        <v>336</v>
      </c>
      <c r="U249" s="351" t="s">
        <v>318</v>
      </c>
    </row>
    <row r="250" spans="1:21" ht="23.25">
      <c r="A250" s="335">
        <v>222</v>
      </c>
      <c r="B250" s="335" t="s">
        <v>58</v>
      </c>
      <c r="C250" s="335" t="s">
        <v>476</v>
      </c>
      <c r="D250" s="339" t="s">
        <v>337</v>
      </c>
      <c r="E250" s="335">
        <v>1</v>
      </c>
      <c r="F250" s="335"/>
      <c r="G250" s="335">
        <v>1</v>
      </c>
      <c r="H250" s="335"/>
      <c r="I250" s="335"/>
      <c r="J250" s="295"/>
      <c r="K250" s="296"/>
      <c r="L250" s="297">
        <v>0</v>
      </c>
      <c r="M250" s="337">
        <v>0</v>
      </c>
      <c r="N250" s="337"/>
      <c r="O250" s="337"/>
      <c r="P250" s="337"/>
      <c r="Q250" s="338">
        <v>20884</v>
      </c>
      <c r="R250" s="338">
        <v>20971</v>
      </c>
      <c r="S250" s="335">
        <f t="shared" si="10"/>
        <v>0</v>
      </c>
      <c r="T250" s="344" t="s">
        <v>338</v>
      </c>
      <c r="U250" s="351" t="s">
        <v>318</v>
      </c>
    </row>
    <row r="251" spans="1:21" ht="23.25">
      <c r="A251" s="335">
        <v>220</v>
      </c>
      <c r="B251" s="335" t="s">
        <v>58</v>
      </c>
      <c r="C251" s="335" t="s">
        <v>476</v>
      </c>
      <c r="D251" s="339" t="s">
        <v>333</v>
      </c>
      <c r="E251" s="335">
        <v>1</v>
      </c>
      <c r="F251" s="335"/>
      <c r="G251" s="335">
        <v>1</v>
      </c>
      <c r="H251" s="335"/>
      <c r="I251" s="335"/>
      <c r="J251" s="295"/>
      <c r="K251" s="296"/>
      <c r="L251" s="297">
        <v>0.5</v>
      </c>
      <c r="M251" s="337">
        <v>0.5</v>
      </c>
      <c r="N251" s="337"/>
      <c r="O251" s="337"/>
      <c r="P251" s="337"/>
      <c r="Q251" s="338">
        <v>20607</v>
      </c>
      <c r="R251" s="338">
        <v>20789</v>
      </c>
      <c r="S251" s="335">
        <f t="shared" si="10"/>
        <v>0.5</v>
      </c>
      <c r="T251" s="344" t="s">
        <v>334</v>
      </c>
      <c r="U251" s="350" t="s">
        <v>318</v>
      </c>
    </row>
    <row r="252" spans="1:21" ht="23.25">
      <c r="A252" s="335">
        <v>207</v>
      </c>
      <c r="B252" s="335" t="s">
        <v>58</v>
      </c>
      <c r="C252" s="335" t="s">
        <v>476</v>
      </c>
      <c r="D252" s="339" t="s">
        <v>319</v>
      </c>
      <c r="E252" s="335">
        <v>1</v>
      </c>
      <c r="F252" s="335"/>
      <c r="G252" s="335">
        <v>1</v>
      </c>
      <c r="H252" s="335"/>
      <c r="I252" s="335"/>
      <c r="J252" s="295"/>
      <c r="K252" s="296"/>
      <c r="L252" s="297">
        <v>1</v>
      </c>
      <c r="M252" s="337">
        <v>1</v>
      </c>
      <c r="N252" s="337"/>
      <c r="O252" s="337"/>
      <c r="P252" s="337"/>
      <c r="Q252" s="338">
        <v>20607</v>
      </c>
      <c r="R252" s="338">
        <v>20971</v>
      </c>
      <c r="S252" s="335">
        <f t="shared" si="10"/>
        <v>1</v>
      </c>
      <c r="T252" s="344" t="s">
        <v>320</v>
      </c>
      <c r="U252" s="350" t="s">
        <v>318</v>
      </c>
    </row>
    <row r="253" spans="1:21" s="313" customFormat="1" ht="23.25">
      <c r="A253" s="335">
        <v>230</v>
      </c>
      <c r="B253" s="335" t="s">
        <v>58</v>
      </c>
      <c r="C253" s="335" t="s">
        <v>945</v>
      </c>
      <c r="D253" s="339" t="s">
        <v>347</v>
      </c>
      <c r="E253" s="335">
        <v>1</v>
      </c>
      <c r="F253" s="335"/>
      <c r="G253" s="335">
        <v>1</v>
      </c>
      <c r="H253" s="335"/>
      <c r="I253" s="335"/>
      <c r="J253" s="295"/>
      <c r="K253" s="296"/>
      <c r="L253" s="297">
        <v>1</v>
      </c>
      <c r="M253" s="337">
        <v>1</v>
      </c>
      <c r="N253" s="337"/>
      <c r="O253" s="337"/>
      <c r="P253" s="337"/>
      <c r="Q253" s="338">
        <v>20607</v>
      </c>
      <c r="R253" s="338">
        <v>20971</v>
      </c>
      <c r="S253" s="335">
        <f t="shared" si="10"/>
        <v>1</v>
      </c>
      <c r="T253" s="344"/>
      <c r="U253" s="350" t="s">
        <v>339</v>
      </c>
    </row>
    <row r="254" spans="1:21" ht="26.25" customHeight="1">
      <c r="A254" s="290">
        <v>162</v>
      </c>
      <c r="B254" s="314" t="s">
        <v>58</v>
      </c>
      <c r="C254" s="314" t="s">
        <v>944</v>
      </c>
      <c r="D254" s="319" t="s">
        <v>266</v>
      </c>
      <c r="E254" s="314"/>
      <c r="F254" s="314">
        <v>1</v>
      </c>
      <c r="G254" s="314">
        <v>1</v>
      </c>
      <c r="H254" s="314"/>
      <c r="I254" s="314"/>
      <c r="J254" s="295"/>
      <c r="K254" s="296"/>
      <c r="L254" s="297">
        <v>1</v>
      </c>
      <c r="M254" s="317"/>
      <c r="N254" s="317">
        <v>1</v>
      </c>
      <c r="O254" s="317"/>
      <c r="P254" s="317"/>
      <c r="Q254" s="318">
        <v>20607</v>
      </c>
      <c r="R254" s="318">
        <v>20971</v>
      </c>
      <c r="S254" s="314">
        <f t="shared" si="10"/>
        <v>1</v>
      </c>
      <c r="T254" s="356">
        <f>SUM(S254:S256)</f>
        <v>3</v>
      </c>
      <c r="U254" s="354"/>
    </row>
    <row r="255" spans="1:21" ht="23.25">
      <c r="A255" s="290">
        <v>199</v>
      </c>
      <c r="B255" s="314" t="s">
        <v>58</v>
      </c>
      <c r="C255" s="314" t="s">
        <v>476</v>
      </c>
      <c r="D255" s="319" t="s">
        <v>311</v>
      </c>
      <c r="E255" s="314"/>
      <c r="F255" s="314">
        <v>1</v>
      </c>
      <c r="G255" s="314">
        <v>1</v>
      </c>
      <c r="H255" s="314"/>
      <c r="I255" s="314"/>
      <c r="J255" s="295"/>
      <c r="K255" s="296"/>
      <c r="L255" s="297">
        <v>1</v>
      </c>
      <c r="M255" s="317"/>
      <c r="N255" s="317">
        <v>1</v>
      </c>
      <c r="O255" s="317"/>
      <c r="P255" s="317"/>
      <c r="Q255" s="318">
        <v>20607</v>
      </c>
      <c r="R255" s="318">
        <v>20971</v>
      </c>
      <c r="S255" s="314">
        <f t="shared" si="10"/>
        <v>1</v>
      </c>
      <c r="T255" s="342"/>
      <c r="U255" s="350" t="s">
        <v>309</v>
      </c>
    </row>
    <row r="256" spans="1:21" ht="23.25">
      <c r="A256" s="290">
        <v>235</v>
      </c>
      <c r="B256" s="314" t="s">
        <v>58</v>
      </c>
      <c r="C256" s="314" t="s">
        <v>945</v>
      </c>
      <c r="D256" s="319" t="s">
        <v>354</v>
      </c>
      <c r="E256" s="314">
        <v>1</v>
      </c>
      <c r="F256" s="314"/>
      <c r="G256" s="314">
        <v>1</v>
      </c>
      <c r="H256" s="314"/>
      <c r="I256" s="314"/>
      <c r="J256" s="295"/>
      <c r="K256" s="296"/>
      <c r="L256" s="297">
        <v>1</v>
      </c>
      <c r="M256" s="317"/>
      <c r="N256" s="317">
        <v>1</v>
      </c>
      <c r="O256" s="317"/>
      <c r="P256" s="317"/>
      <c r="Q256" s="318">
        <v>20607</v>
      </c>
      <c r="R256" s="318">
        <v>20971</v>
      </c>
      <c r="S256" s="314">
        <f t="shared" si="10"/>
        <v>1</v>
      </c>
      <c r="T256" s="342"/>
      <c r="U256" s="350" t="s">
        <v>351</v>
      </c>
    </row>
    <row r="257" spans="1:21" ht="23.25">
      <c r="A257" s="292"/>
      <c r="B257" s="292"/>
      <c r="C257" s="292"/>
      <c r="D257" s="300"/>
      <c r="E257" s="292">
        <f aca="true" t="shared" si="11" ref="E257:P257">SUM(E167:E256)</f>
        <v>40</v>
      </c>
      <c r="F257" s="292">
        <f t="shared" si="11"/>
        <v>50</v>
      </c>
      <c r="G257" s="292">
        <f t="shared" si="11"/>
        <v>82</v>
      </c>
      <c r="H257" s="292">
        <f t="shared" si="11"/>
        <v>9</v>
      </c>
      <c r="I257" s="292">
        <f t="shared" si="11"/>
        <v>4</v>
      </c>
      <c r="J257" s="332">
        <f t="shared" si="11"/>
        <v>7</v>
      </c>
      <c r="K257" s="333">
        <f t="shared" si="11"/>
        <v>70.5</v>
      </c>
      <c r="L257" s="334">
        <f t="shared" si="11"/>
        <v>5.5</v>
      </c>
      <c r="M257" s="292">
        <f t="shared" si="11"/>
        <v>61</v>
      </c>
      <c r="N257" s="292">
        <f t="shared" si="11"/>
        <v>19</v>
      </c>
      <c r="O257" s="292">
        <f t="shared" si="11"/>
        <v>3</v>
      </c>
      <c r="P257" s="292">
        <f t="shared" si="11"/>
        <v>0</v>
      </c>
      <c r="Q257" s="292"/>
      <c r="R257" s="292"/>
      <c r="S257" s="292">
        <f>SUM(S167:S256)</f>
        <v>83</v>
      </c>
      <c r="T257" s="357"/>
      <c r="U257" s="343"/>
    </row>
    <row r="258" spans="1:21" s="368" customFormat="1" ht="24" customHeight="1">
      <c r="A258" s="358">
        <v>259</v>
      </c>
      <c r="B258" s="359" t="s">
        <v>59</v>
      </c>
      <c r="C258" s="359" t="s">
        <v>371</v>
      </c>
      <c r="D258" s="360" t="s">
        <v>381</v>
      </c>
      <c r="E258" s="359">
        <v>1</v>
      </c>
      <c r="F258" s="359"/>
      <c r="G258" s="359">
        <v>1</v>
      </c>
      <c r="H258" s="359"/>
      <c r="I258" s="359"/>
      <c r="J258" s="361">
        <v>0.5</v>
      </c>
      <c r="K258" s="362"/>
      <c r="L258" s="363"/>
      <c r="M258" s="364">
        <v>0.5</v>
      </c>
      <c r="N258" s="364"/>
      <c r="O258" s="364"/>
      <c r="P258" s="364"/>
      <c r="Q258" s="365">
        <v>239753</v>
      </c>
      <c r="R258" s="365">
        <v>239983</v>
      </c>
      <c r="S258" s="359">
        <f aca="true" t="shared" si="12" ref="S258:S294">SUM(J258:O258)/2</f>
        <v>0.5</v>
      </c>
      <c r="T258" s="366" t="s">
        <v>382</v>
      </c>
      <c r="U258" s="367">
        <f>SUM(S258:S261)</f>
        <v>3.5</v>
      </c>
    </row>
    <row r="259" spans="1:20" ht="23.25">
      <c r="A259" s="290">
        <v>254</v>
      </c>
      <c r="B259" s="314" t="s">
        <v>59</v>
      </c>
      <c r="C259" s="314" t="s">
        <v>371</v>
      </c>
      <c r="D259" s="319" t="s">
        <v>376</v>
      </c>
      <c r="E259" s="314">
        <v>1</v>
      </c>
      <c r="F259" s="314"/>
      <c r="G259" s="314">
        <v>1</v>
      </c>
      <c r="H259" s="314"/>
      <c r="I259" s="314"/>
      <c r="J259" s="295">
        <v>1</v>
      </c>
      <c r="K259" s="296"/>
      <c r="L259" s="297"/>
      <c r="M259" s="317">
        <v>1</v>
      </c>
      <c r="N259" s="317"/>
      <c r="O259" s="317"/>
      <c r="P259" s="317"/>
      <c r="Q259" s="369">
        <v>239753</v>
      </c>
      <c r="R259" s="369">
        <v>240117</v>
      </c>
      <c r="S259" s="314">
        <f t="shared" si="12"/>
        <v>1</v>
      </c>
      <c r="T259" s="319"/>
    </row>
    <row r="260" spans="1:20" ht="23.25">
      <c r="A260" s="290">
        <v>256</v>
      </c>
      <c r="B260" s="314" t="s">
        <v>59</v>
      </c>
      <c r="C260" s="314" t="s">
        <v>371</v>
      </c>
      <c r="D260" s="319" t="s">
        <v>378</v>
      </c>
      <c r="E260" s="314">
        <v>1</v>
      </c>
      <c r="F260" s="314"/>
      <c r="G260" s="314">
        <v>1</v>
      </c>
      <c r="H260" s="314"/>
      <c r="I260" s="314"/>
      <c r="J260" s="295">
        <v>1</v>
      </c>
      <c r="K260" s="296"/>
      <c r="L260" s="297"/>
      <c r="M260" s="317">
        <v>1</v>
      </c>
      <c r="N260" s="317"/>
      <c r="O260" s="317"/>
      <c r="P260" s="317"/>
      <c r="Q260" s="369">
        <v>239753</v>
      </c>
      <c r="R260" s="369">
        <v>240117</v>
      </c>
      <c r="S260" s="314">
        <f t="shared" si="12"/>
        <v>1</v>
      </c>
      <c r="T260" s="319"/>
    </row>
    <row r="261" spans="1:20" ht="23.25">
      <c r="A261" s="290">
        <v>273</v>
      </c>
      <c r="B261" s="314" t="s">
        <v>59</v>
      </c>
      <c r="C261" s="314" t="s">
        <v>397</v>
      </c>
      <c r="D261" s="319" t="s">
        <v>398</v>
      </c>
      <c r="E261" s="370"/>
      <c r="F261" s="314">
        <v>1</v>
      </c>
      <c r="G261" s="314">
        <v>1</v>
      </c>
      <c r="H261" s="314"/>
      <c r="I261" s="314"/>
      <c r="J261" s="295">
        <v>1</v>
      </c>
      <c r="K261" s="371"/>
      <c r="L261" s="372"/>
      <c r="M261" s="317">
        <v>1</v>
      </c>
      <c r="N261" s="373"/>
      <c r="O261" s="373"/>
      <c r="P261" s="373"/>
      <c r="Q261" s="369">
        <v>239753</v>
      </c>
      <c r="R261" s="369">
        <v>240117</v>
      </c>
      <c r="S261" s="314">
        <f t="shared" si="12"/>
        <v>1</v>
      </c>
      <c r="T261" s="319"/>
    </row>
    <row r="262" spans="1:21" ht="23.25">
      <c r="A262" s="290">
        <v>266</v>
      </c>
      <c r="B262" s="335" t="s">
        <v>59</v>
      </c>
      <c r="C262" s="335" t="s">
        <v>371</v>
      </c>
      <c r="D262" s="339" t="s">
        <v>390</v>
      </c>
      <c r="E262" s="335">
        <v>1</v>
      </c>
      <c r="F262" s="335"/>
      <c r="G262" s="335">
        <v>1</v>
      </c>
      <c r="H262" s="335"/>
      <c r="I262" s="335"/>
      <c r="J262" s="295">
        <v>1</v>
      </c>
      <c r="K262" s="296"/>
      <c r="L262" s="297"/>
      <c r="M262" s="337"/>
      <c r="N262" s="337">
        <v>1</v>
      </c>
      <c r="O262" s="337"/>
      <c r="P262" s="337"/>
      <c r="Q262" s="374">
        <v>239753</v>
      </c>
      <c r="R262" s="374">
        <v>240117</v>
      </c>
      <c r="S262" s="335">
        <f t="shared" si="12"/>
        <v>1</v>
      </c>
      <c r="T262" s="339"/>
      <c r="U262" s="309">
        <f>SUM(S262)</f>
        <v>1</v>
      </c>
    </row>
    <row r="263" spans="1:21" ht="23.25">
      <c r="A263" s="290">
        <v>262</v>
      </c>
      <c r="B263" s="314" t="s">
        <v>59</v>
      </c>
      <c r="C263" s="314" t="s">
        <v>371</v>
      </c>
      <c r="D263" s="319" t="s">
        <v>386</v>
      </c>
      <c r="E263" s="314">
        <v>1</v>
      </c>
      <c r="F263" s="314"/>
      <c r="G263" s="314">
        <v>1</v>
      </c>
      <c r="H263" s="314"/>
      <c r="I263" s="314"/>
      <c r="J263" s="295"/>
      <c r="K263" s="296">
        <v>0.5</v>
      </c>
      <c r="L263" s="297"/>
      <c r="M263" s="317">
        <v>0.5</v>
      </c>
      <c r="N263" s="317"/>
      <c r="O263" s="317"/>
      <c r="P263" s="317"/>
      <c r="Q263" s="369">
        <v>239846</v>
      </c>
      <c r="R263" s="369">
        <v>240117</v>
      </c>
      <c r="S263" s="314">
        <f t="shared" si="12"/>
        <v>0.5</v>
      </c>
      <c r="T263" s="319"/>
      <c r="U263" s="285">
        <f>SUM(S263:S289)</f>
        <v>25</v>
      </c>
    </row>
    <row r="264" spans="1:20" ht="23.25">
      <c r="A264" s="290">
        <v>263</v>
      </c>
      <c r="B264" s="314" t="s">
        <v>59</v>
      </c>
      <c r="C264" s="314" t="s">
        <v>371</v>
      </c>
      <c r="D264" s="319" t="s">
        <v>387</v>
      </c>
      <c r="E264" s="314">
        <v>1</v>
      </c>
      <c r="F264" s="314"/>
      <c r="G264" s="314">
        <v>1</v>
      </c>
      <c r="H264" s="314"/>
      <c r="I264" s="314"/>
      <c r="J264" s="295"/>
      <c r="K264" s="296">
        <v>0.5</v>
      </c>
      <c r="L264" s="297"/>
      <c r="M264" s="317">
        <v>0.5</v>
      </c>
      <c r="N264" s="317"/>
      <c r="O264" s="317"/>
      <c r="P264" s="317"/>
      <c r="Q264" s="369">
        <v>239846</v>
      </c>
      <c r="R264" s="369">
        <v>240117</v>
      </c>
      <c r="S264" s="314">
        <f t="shared" si="12"/>
        <v>0.5</v>
      </c>
      <c r="T264" s="319"/>
    </row>
    <row r="265" spans="1:20" ht="23.25">
      <c r="A265" s="290">
        <v>264</v>
      </c>
      <c r="B265" s="314" t="s">
        <v>59</v>
      </c>
      <c r="C265" s="314" t="s">
        <v>371</v>
      </c>
      <c r="D265" s="319" t="s">
        <v>388</v>
      </c>
      <c r="E265" s="314">
        <v>1</v>
      </c>
      <c r="F265" s="314"/>
      <c r="G265" s="314">
        <v>1</v>
      </c>
      <c r="H265" s="314"/>
      <c r="I265" s="314"/>
      <c r="J265" s="295"/>
      <c r="K265" s="296">
        <v>0.5</v>
      </c>
      <c r="L265" s="297"/>
      <c r="M265" s="317">
        <v>0.5</v>
      </c>
      <c r="N265" s="317"/>
      <c r="O265" s="317"/>
      <c r="P265" s="317"/>
      <c r="Q265" s="369">
        <v>239846</v>
      </c>
      <c r="R265" s="369">
        <v>240117</v>
      </c>
      <c r="S265" s="314">
        <f t="shared" si="12"/>
        <v>0.5</v>
      </c>
      <c r="T265" s="319"/>
    </row>
    <row r="266" spans="1:20" ht="23.25">
      <c r="A266" s="290">
        <v>272</v>
      </c>
      <c r="B266" s="314" t="s">
        <v>59</v>
      </c>
      <c r="C266" s="314" t="s">
        <v>371</v>
      </c>
      <c r="D266" s="375" t="s">
        <v>396</v>
      </c>
      <c r="E266" s="314">
        <v>1</v>
      </c>
      <c r="F266" s="370"/>
      <c r="G266" s="314">
        <v>1</v>
      </c>
      <c r="H266" s="314"/>
      <c r="I266" s="314"/>
      <c r="J266" s="295"/>
      <c r="K266" s="296">
        <v>0.5</v>
      </c>
      <c r="L266" s="297"/>
      <c r="M266" s="317">
        <v>0.5</v>
      </c>
      <c r="N266" s="317"/>
      <c r="O266" s="317"/>
      <c r="P266" s="317"/>
      <c r="Q266" s="369">
        <v>239846</v>
      </c>
      <c r="R266" s="369">
        <v>240117</v>
      </c>
      <c r="S266" s="314">
        <f t="shared" si="12"/>
        <v>0.5</v>
      </c>
      <c r="T266" s="319"/>
    </row>
    <row r="267" spans="1:20" ht="25.5" customHeight="1">
      <c r="A267" s="290">
        <v>250</v>
      </c>
      <c r="B267" s="314" t="s">
        <v>59</v>
      </c>
      <c r="C267" s="314" t="s">
        <v>371</v>
      </c>
      <c r="D267" s="319" t="s">
        <v>372</v>
      </c>
      <c r="E267" s="314">
        <v>1</v>
      </c>
      <c r="F267" s="314"/>
      <c r="G267" s="314">
        <v>1</v>
      </c>
      <c r="H267" s="314"/>
      <c r="I267" s="314"/>
      <c r="J267" s="295"/>
      <c r="K267" s="296">
        <v>1</v>
      </c>
      <c r="L267" s="297"/>
      <c r="M267" s="317">
        <v>1</v>
      </c>
      <c r="N267" s="317"/>
      <c r="O267" s="317"/>
      <c r="P267" s="317"/>
      <c r="Q267" s="369">
        <v>239753</v>
      </c>
      <c r="R267" s="369">
        <v>240117</v>
      </c>
      <c r="S267" s="314">
        <f t="shared" si="12"/>
        <v>1</v>
      </c>
      <c r="T267" s="319"/>
    </row>
    <row r="268" spans="1:20" ht="23.25">
      <c r="A268" s="290">
        <v>252</v>
      </c>
      <c r="B268" s="314" t="s">
        <v>59</v>
      </c>
      <c r="C268" s="314" t="s">
        <v>371</v>
      </c>
      <c r="D268" s="319" t="s">
        <v>374</v>
      </c>
      <c r="E268" s="314">
        <v>1</v>
      </c>
      <c r="F268" s="314"/>
      <c r="G268" s="314">
        <v>1</v>
      </c>
      <c r="H268" s="314"/>
      <c r="I268" s="314"/>
      <c r="J268" s="295"/>
      <c r="K268" s="296">
        <v>1</v>
      </c>
      <c r="L268" s="297"/>
      <c r="M268" s="317">
        <v>1</v>
      </c>
      <c r="N268" s="317"/>
      <c r="O268" s="317"/>
      <c r="P268" s="317"/>
      <c r="Q268" s="369">
        <v>239753</v>
      </c>
      <c r="R268" s="369">
        <v>240117</v>
      </c>
      <c r="S268" s="314">
        <f t="shared" si="12"/>
        <v>1</v>
      </c>
      <c r="T268" s="319"/>
    </row>
    <row r="269" spans="1:20" ht="23.25">
      <c r="A269" s="290">
        <v>255</v>
      </c>
      <c r="B269" s="314" t="s">
        <v>59</v>
      </c>
      <c r="C269" s="314" t="s">
        <v>371</v>
      </c>
      <c r="D269" s="319" t="s">
        <v>377</v>
      </c>
      <c r="E269" s="314">
        <v>1</v>
      </c>
      <c r="F269" s="314"/>
      <c r="G269" s="314">
        <v>1</v>
      </c>
      <c r="H269" s="314"/>
      <c r="I269" s="314"/>
      <c r="J269" s="295"/>
      <c r="K269" s="296">
        <v>1</v>
      </c>
      <c r="L269" s="297"/>
      <c r="M269" s="317">
        <v>1</v>
      </c>
      <c r="N269" s="317"/>
      <c r="O269" s="317"/>
      <c r="P269" s="317"/>
      <c r="Q269" s="369">
        <v>239753</v>
      </c>
      <c r="R269" s="369">
        <v>240117</v>
      </c>
      <c r="S269" s="314">
        <f t="shared" si="12"/>
        <v>1</v>
      </c>
      <c r="T269" s="319"/>
    </row>
    <row r="270" spans="1:20" ht="23.25">
      <c r="A270" s="290">
        <v>257</v>
      </c>
      <c r="B270" s="314" t="s">
        <v>59</v>
      </c>
      <c r="C270" s="314" t="s">
        <v>371</v>
      </c>
      <c r="D270" s="319" t="s">
        <v>379</v>
      </c>
      <c r="E270" s="314">
        <v>1</v>
      </c>
      <c r="F270" s="314"/>
      <c r="G270" s="314">
        <v>1</v>
      </c>
      <c r="H270" s="314"/>
      <c r="I270" s="314"/>
      <c r="J270" s="295"/>
      <c r="K270" s="296">
        <v>1</v>
      </c>
      <c r="L270" s="297"/>
      <c r="M270" s="317">
        <v>1</v>
      </c>
      <c r="N270" s="317"/>
      <c r="O270" s="317"/>
      <c r="P270" s="317"/>
      <c r="Q270" s="369">
        <v>239753</v>
      </c>
      <c r="R270" s="369">
        <v>240117</v>
      </c>
      <c r="S270" s="314">
        <f t="shared" si="12"/>
        <v>1</v>
      </c>
      <c r="T270" s="319"/>
    </row>
    <row r="271" spans="1:20" ht="23.25">
      <c r="A271" s="290">
        <v>260</v>
      </c>
      <c r="B271" s="314" t="s">
        <v>59</v>
      </c>
      <c r="C271" s="314" t="s">
        <v>371</v>
      </c>
      <c r="D271" s="319" t="s">
        <v>383</v>
      </c>
      <c r="E271" s="314">
        <v>1</v>
      </c>
      <c r="F271" s="314"/>
      <c r="G271" s="314">
        <v>1</v>
      </c>
      <c r="H271" s="314"/>
      <c r="I271" s="314">
        <v>1</v>
      </c>
      <c r="J271" s="295"/>
      <c r="K271" s="296">
        <v>1</v>
      </c>
      <c r="L271" s="297"/>
      <c r="M271" s="317">
        <v>1</v>
      </c>
      <c r="N271" s="317"/>
      <c r="O271" s="317"/>
      <c r="P271" s="317"/>
      <c r="Q271" s="369">
        <v>239753</v>
      </c>
      <c r="R271" s="369">
        <v>240117</v>
      </c>
      <c r="S271" s="314">
        <f t="shared" si="12"/>
        <v>1</v>
      </c>
      <c r="T271" s="319" t="s">
        <v>384</v>
      </c>
    </row>
    <row r="272" spans="1:20" ht="23.25">
      <c r="A272" s="290">
        <v>261</v>
      </c>
      <c r="B272" s="314" t="s">
        <v>59</v>
      </c>
      <c r="C272" s="314" t="s">
        <v>371</v>
      </c>
      <c r="D272" s="319" t="s">
        <v>385</v>
      </c>
      <c r="E272" s="314">
        <v>1</v>
      </c>
      <c r="F272" s="314"/>
      <c r="G272" s="314">
        <v>1</v>
      </c>
      <c r="H272" s="314"/>
      <c r="I272" s="314"/>
      <c r="J272" s="295"/>
      <c r="K272" s="296">
        <v>1</v>
      </c>
      <c r="L272" s="297"/>
      <c r="M272" s="317">
        <v>1</v>
      </c>
      <c r="N272" s="317"/>
      <c r="O272" s="317"/>
      <c r="P272" s="317"/>
      <c r="Q272" s="369">
        <v>239753</v>
      </c>
      <c r="R272" s="369">
        <v>240117</v>
      </c>
      <c r="S272" s="314">
        <f t="shared" si="12"/>
        <v>1</v>
      </c>
      <c r="T272" s="319"/>
    </row>
    <row r="273" spans="1:20" ht="23.25">
      <c r="A273" s="290">
        <v>267</v>
      </c>
      <c r="B273" s="314" t="s">
        <v>59</v>
      </c>
      <c r="C273" s="314" t="s">
        <v>371</v>
      </c>
      <c r="D273" s="319" t="s">
        <v>391</v>
      </c>
      <c r="E273" s="314">
        <v>1</v>
      </c>
      <c r="F273" s="314"/>
      <c r="G273" s="314">
        <v>1</v>
      </c>
      <c r="H273" s="314"/>
      <c r="I273" s="314"/>
      <c r="J273" s="295"/>
      <c r="K273" s="296">
        <v>1</v>
      </c>
      <c r="L273" s="297"/>
      <c r="M273" s="317">
        <v>1</v>
      </c>
      <c r="N273" s="317"/>
      <c r="O273" s="317"/>
      <c r="P273" s="317"/>
      <c r="Q273" s="369">
        <v>239753</v>
      </c>
      <c r="R273" s="369">
        <v>240117</v>
      </c>
      <c r="S273" s="314">
        <f t="shared" si="12"/>
        <v>1</v>
      </c>
      <c r="T273" s="319"/>
    </row>
    <row r="274" spans="1:20" ht="23.25">
      <c r="A274" s="290">
        <v>268</v>
      </c>
      <c r="B274" s="314" t="s">
        <v>59</v>
      </c>
      <c r="C274" s="314" t="s">
        <v>371</v>
      </c>
      <c r="D274" s="319" t="s">
        <v>392</v>
      </c>
      <c r="E274" s="314">
        <v>1</v>
      </c>
      <c r="F274" s="314"/>
      <c r="G274" s="314">
        <v>1</v>
      </c>
      <c r="H274" s="314"/>
      <c r="I274" s="314"/>
      <c r="J274" s="295"/>
      <c r="K274" s="296">
        <v>1</v>
      </c>
      <c r="L274" s="297"/>
      <c r="M274" s="317">
        <v>1</v>
      </c>
      <c r="N274" s="317"/>
      <c r="O274" s="317"/>
      <c r="P274" s="317"/>
      <c r="Q274" s="369">
        <v>239753</v>
      </c>
      <c r="R274" s="369">
        <v>240117</v>
      </c>
      <c r="S274" s="314">
        <f t="shared" si="12"/>
        <v>1</v>
      </c>
      <c r="T274" s="319"/>
    </row>
    <row r="275" spans="1:20" ht="23.25">
      <c r="A275" s="290">
        <v>269</v>
      </c>
      <c r="B275" s="314" t="s">
        <v>59</v>
      </c>
      <c r="C275" s="314" t="s">
        <v>371</v>
      </c>
      <c r="D275" s="319" t="s">
        <v>393</v>
      </c>
      <c r="E275" s="314">
        <v>1</v>
      </c>
      <c r="F275" s="314"/>
      <c r="G275" s="314">
        <v>1</v>
      </c>
      <c r="H275" s="314"/>
      <c r="I275" s="314"/>
      <c r="J275" s="295"/>
      <c r="K275" s="296">
        <v>1</v>
      </c>
      <c r="L275" s="297"/>
      <c r="M275" s="317">
        <v>1</v>
      </c>
      <c r="N275" s="317"/>
      <c r="O275" s="317"/>
      <c r="P275" s="317"/>
      <c r="Q275" s="369">
        <v>239753</v>
      </c>
      <c r="R275" s="369">
        <v>240117</v>
      </c>
      <c r="S275" s="314">
        <f t="shared" si="12"/>
        <v>1</v>
      </c>
      <c r="T275" s="319"/>
    </row>
    <row r="276" spans="1:20" ht="23.25">
      <c r="A276" s="290">
        <v>270</v>
      </c>
      <c r="B276" s="314" t="s">
        <v>59</v>
      </c>
      <c r="C276" s="314" t="s">
        <v>371</v>
      </c>
      <c r="D276" s="375" t="s">
        <v>394</v>
      </c>
      <c r="E276" s="314">
        <v>1</v>
      </c>
      <c r="F276" s="370"/>
      <c r="G276" s="314">
        <v>1</v>
      </c>
      <c r="H276" s="314"/>
      <c r="I276" s="314"/>
      <c r="J276" s="376"/>
      <c r="K276" s="296">
        <v>1</v>
      </c>
      <c r="L276" s="372"/>
      <c r="M276" s="317">
        <v>1</v>
      </c>
      <c r="N276" s="373"/>
      <c r="O276" s="317"/>
      <c r="P276" s="317"/>
      <c r="Q276" s="369">
        <v>239753</v>
      </c>
      <c r="R276" s="369">
        <v>240117</v>
      </c>
      <c r="S276" s="314">
        <f t="shared" si="12"/>
        <v>1</v>
      </c>
      <c r="T276" s="319"/>
    </row>
    <row r="277" spans="1:20" ht="23.25">
      <c r="A277" s="290">
        <v>271</v>
      </c>
      <c r="B277" s="314" t="s">
        <v>59</v>
      </c>
      <c r="C277" s="314" t="s">
        <v>371</v>
      </c>
      <c r="D277" s="375" t="s">
        <v>395</v>
      </c>
      <c r="E277" s="314">
        <v>1</v>
      </c>
      <c r="F277" s="370"/>
      <c r="G277" s="314">
        <v>1</v>
      </c>
      <c r="H277" s="314"/>
      <c r="I277" s="314"/>
      <c r="J277" s="376"/>
      <c r="K277" s="296">
        <v>1</v>
      </c>
      <c r="L277" s="372"/>
      <c r="M277" s="317">
        <v>1</v>
      </c>
      <c r="N277" s="373"/>
      <c r="O277" s="317"/>
      <c r="P277" s="317"/>
      <c r="Q277" s="369">
        <v>239753</v>
      </c>
      <c r="R277" s="369">
        <v>240117</v>
      </c>
      <c r="S277" s="314">
        <f t="shared" si="12"/>
        <v>1</v>
      </c>
      <c r="T277" s="319"/>
    </row>
    <row r="278" spans="1:20" ht="23.25">
      <c r="A278" s="290">
        <v>274</v>
      </c>
      <c r="B278" s="314" t="s">
        <v>59</v>
      </c>
      <c r="C278" s="314" t="s">
        <v>397</v>
      </c>
      <c r="D278" s="319" t="s">
        <v>399</v>
      </c>
      <c r="E278" s="370"/>
      <c r="F278" s="314">
        <v>1</v>
      </c>
      <c r="G278" s="314">
        <v>1</v>
      </c>
      <c r="H278" s="314"/>
      <c r="I278" s="314"/>
      <c r="J278" s="376"/>
      <c r="K278" s="296">
        <v>1</v>
      </c>
      <c r="L278" s="372"/>
      <c r="M278" s="317">
        <v>1</v>
      </c>
      <c r="N278" s="373"/>
      <c r="O278" s="373"/>
      <c r="P278" s="373"/>
      <c r="Q278" s="369">
        <v>239753</v>
      </c>
      <c r="R278" s="369">
        <v>240117</v>
      </c>
      <c r="S278" s="314">
        <f t="shared" si="12"/>
        <v>1</v>
      </c>
      <c r="T278" s="319"/>
    </row>
    <row r="279" spans="1:20" ht="23.25">
      <c r="A279" s="290">
        <v>275</v>
      </c>
      <c r="B279" s="314" t="s">
        <v>59</v>
      </c>
      <c r="C279" s="314" t="s">
        <v>397</v>
      </c>
      <c r="D279" s="319" t="s">
        <v>400</v>
      </c>
      <c r="E279" s="370"/>
      <c r="F279" s="314">
        <v>1</v>
      </c>
      <c r="G279" s="314">
        <v>1</v>
      </c>
      <c r="H279" s="314"/>
      <c r="I279" s="314"/>
      <c r="J279" s="376"/>
      <c r="K279" s="296">
        <v>1</v>
      </c>
      <c r="L279" s="372"/>
      <c r="M279" s="317">
        <v>1</v>
      </c>
      <c r="N279" s="373"/>
      <c r="O279" s="373"/>
      <c r="P279" s="373"/>
      <c r="Q279" s="369">
        <v>239753</v>
      </c>
      <c r="R279" s="369">
        <v>240117</v>
      </c>
      <c r="S279" s="314">
        <f t="shared" si="12"/>
        <v>1</v>
      </c>
      <c r="T279" s="319"/>
    </row>
    <row r="280" spans="1:20" ht="23.25">
      <c r="A280" s="290">
        <v>276</v>
      </c>
      <c r="B280" s="314" t="s">
        <v>59</v>
      </c>
      <c r="C280" s="314" t="s">
        <v>397</v>
      </c>
      <c r="D280" s="319" t="s">
        <v>401</v>
      </c>
      <c r="E280" s="370"/>
      <c r="F280" s="314">
        <v>1</v>
      </c>
      <c r="G280" s="314">
        <v>1</v>
      </c>
      <c r="H280" s="314"/>
      <c r="I280" s="314"/>
      <c r="J280" s="376"/>
      <c r="K280" s="296">
        <v>1</v>
      </c>
      <c r="L280" s="372"/>
      <c r="M280" s="317">
        <v>1</v>
      </c>
      <c r="N280" s="373"/>
      <c r="O280" s="373"/>
      <c r="P280" s="373"/>
      <c r="Q280" s="369">
        <v>239753</v>
      </c>
      <c r="R280" s="369">
        <v>240117</v>
      </c>
      <c r="S280" s="314">
        <f t="shared" si="12"/>
        <v>1</v>
      </c>
      <c r="T280" s="319"/>
    </row>
    <row r="281" spans="1:20" ht="23.25">
      <c r="A281" s="290">
        <v>277</v>
      </c>
      <c r="B281" s="314" t="s">
        <v>59</v>
      </c>
      <c r="C281" s="314" t="s">
        <v>397</v>
      </c>
      <c r="D281" s="319" t="s">
        <v>402</v>
      </c>
      <c r="E281" s="370"/>
      <c r="F281" s="314">
        <v>1</v>
      </c>
      <c r="G281" s="314">
        <v>1</v>
      </c>
      <c r="H281" s="314"/>
      <c r="I281" s="314"/>
      <c r="J281" s="376"/>
      <c r="K281" s="296">
        <v>1</v>
      </c>
      <c r="L281" s="372"/>
      <c r="M281" s="317">
        <v>1</v>
      </c>
      <c r="N281" s="373"/>
      <c r="O281" s="373"/>
      <c r="P281" s="373"/>
      <c r="Q281" s="369">
        <v>239753</v>
      </c>
      <c r="R281" s="369">
        <v>240117</v>
      </c>
      <c r="S281" s="314">
        <f t="shared" si="12"/>
        <v>1</v>
      </c>
      <c r="T281" s="319"/>
    </row>
    <row r="282" spans="1:20" ht="23.25">
      <c r="A282" s="290">
        <v>278</v>
      </c>
      <c r="B282" s="314" t="s">
        <v>59</v>
      </c>
      <c r="C282" s="314" t="s">
        <v>397</v>
      </c>
      <c r="D282" s="319" t="s">
        <v>403</v>
      </c>
      <c r="E282" s="370"/>
      <c r="F282" s="314">
        <v>1</v>
      </c>
      <c r="G282" s="314">
        <v>1</v>
      </c>
      <c r="H282" s="314"/>
      <c r="I282" s="314"/>
      <c r="J282" s="376"/>
      <c r="K282" s="296">
        <v>1</v>
      </c>
      <c r="L282" s="372"/>
      <c r="M282" s="317">
        <v>1</v>
      </c>
      <c r="N282" s="373"/>
      <c r="O282" s="373"/>
      <c r="P282" s="373"/>
      <c r="Q282" s="369">
        <v>239753</v>
      </c>
      <c r="R282" s="369">
        <v>240117</v>
      </c>
      <c r="S282" s="314">
        <f t="shared" si="12"/>
        <v>1</v>
      </c>
      <c r="T282" s="319"/>
    </row>
    <row r="283" spans="1:20" ht="23.25">
      <c r="A283" s="290">
        <v>279</v>
      </c>
      <c r="B283" s="314" t="s">
        <v>59</v>
      </c>
      <c r="C283" s="314" t="s">
        <v>397</v>
      </c>
      <c r="D283" s="319" t="s">
        <v>404</v>
      </c>
      <c r="E283" s="370"/>
      <c r="F283" s="314">
        <v>1</v>
      </c>
      <c r="G283" s="314">
        <v>1</v>
      </c>
      <c r="H283" s="314"/>
      <c r="I283" s="314"/>
      <c r="J283" s="376"/>
      <c r="K283" s="296">
        <v>1</v>
      </c>
      <c r="L283" s="372"/>
      <c r="M283" s="317">
        <v>1</v>
      </c>
      <c r="N283" s="373"/>
      <c r="O283" s="373"/>
      <c r="P283" s="373"/>
      <c r="Q283" s="369">
        <v>239753</v>
      </c>
      <c r="R283" s="369">
        <v>240117</v>
      </c>
      <c r="S283" s="314">
        <f t="shared" si="12"/>
        <v>1</v>
      </c>
      <c r="T283" s="319"/>
    </row>
    <row r="284" spans="1:20" ht="23.25">
      <c r="A284" s="290">
        <v>280</v>
      </c>
      <c r="B284" s="314" t="s">
        <v>59</v>
      </c>
      <c r="C284" s="314" t="s">
        <v>397</v>
      </c>
      <c r="D284" s="319" t="s">
        <v>405</v>
      </c>
      <c r="E284" s="370"/>
      <c r="F284" s="314">
        <v>1</v>
      </c>
      <c r="G284" s="314">
        <v>1</v>
      </c>
      <c r="H284" s="314"/>
      <c r="I284" s="314"/>
      <c r="J284" s="376"/>
      <c r="K284" s="296">
        <v>1</v>
      </c>
      <c r="L284" s="372"/>
      <c r="M284" s="317">
        <v>1</v>
      </c>
      <c r="N284" s="373"/>
      <c r="O284" s="373"/>
      <c r="P284" s="373"/>
      <c r="Q284" s="369">
        <v>239753</v>
      </c>
      <c r="R284" s="369">
        <v>240117</v>
      </c>
      <c r="S284" s="314">
        <f t="shared" si="12"/>
        <v>1</v>
      </c>
      <c r="T284" s="319"/>
    </row>
    <row r="285" spans="1:20" ht="23.25">
      <c r="A285" s="290">
        <v>281</v>
      </c>
      <c r="B285" s="314" t="s">
        <v>59</v>
      </c>
      <c r="C285" s="314" t="s">
        <v>397</v>
      </c>
      <c r="D285" s="319" t="s">
        <v>406</v>
      </c>
      <c r="E285" s="314">
        <v>1</v>
      </c>
      <c r="F285" s="370"/>
      <c r="G285" s="314">
        <v>1</v>
      </c>
      <c r="H285" s="314"/>
      <c r="I285" s="314">
        <v>1</v>
      </c>
      <c r="J285" s="376"/>
      <c r="K285" s="296">
        <v>1</v>
      </c>
      <c r="L285" s="372"/>
      <c r="M285" s="317">
        <v>1</v>
      </c>
      <c r="N285" s="373"/>
      <c r="O285" s="373"/>
      <c r="P285" s="373"/>
      <c r="Q285" s="369">
        <v>239753</v>
      </c>
      <c r="R285" s="369">
        <v>240117</v>
      </c>
      <c r="S285" s="314">
        <f t="shared" si="12"/>
        <v>1</v>
      </c>
      <c r="T285" s="319" t="s">
        <v>407</v>
      </c>
    </row>
    <row r="286" spans="1:20" ht="23.25">
      <c r="A286" s="290">
        <v>283</v>
      </c>
      <c r="B286" s="314" t="s">
        <v>59</v>
      </c>
      <c r="C286" s="314" t="s">
        <v>397</v>
      </c>
      <c r="D286" s="319" t="s">
        <v>409</v>
      </c>
      <c r="E286" s="314">
        <v>1</v>
      </c>
      <c r="F286" s="314"/>
      <c r="G286" s="314">
        <v>1</v>
      </c>
      <c r="H286" s="314"/>
      <c r="I286" s="314"/>
      <c r="J286" s="295"/>
      <c r="K286" s="296">
        <v>1</v>
      </c>
      <c r="L286" s="297"/>
      <c r="M286" s="317">
        <v>1</v>
      </c>
      <c r="N286" s="317"/>
      <c r="O286" s="317"/>
      <c r="P286" s="317"/>
      <c r="Q286" s="369">
        <v>239753</v>
      </c>
      <c r="R286" s="369">
        <v>240117</v>
      </c>
      <c r="S286" s="314">
        <f t="shared" si="12"/>
        <v>1</v>
      </c>
      <c r="T286" s="319"/>
    </row>
    <row r="287" spans="1:20" ht="23.25">
      <c r="A287" s="290">
        <v>284</v>
      </c>
      <c r="B287" s="314" t="s">
        <v>59</v>
      </c>
      <c r="C287" s="314" t="s">
        <v>397</v>
      </c>
      <c r="D287" s="375" t="s">
        <v>410</v>
      </c>
      <c r="E287" s="314">
        <v>1</v>
      </c>
      <c r="F287" s="370"/>
      <c r="G287" s="314">
        <v>1</v>
      </c>
      <c r="H287" s="370"/>
      <c r="I287" s="370"/>
      <c r="J287" s="376"/>
      <c r="K287" s="296">
        <v>1</v>
      </c>
      <c r="L287" s="372"/>
      <c r="M287" s="317">
        <v>1</v>
      </c>
      <c r="N287" s="373"/>
      <c r="O287" s="373"/>
      <c r="P287" s="373"/>
      <c r="Q287" s="369">
        <v>239753</v>
      </c>
      <c r="R287" s="369">
        <v>240117</v>
      </c>
      <c r="S287" s="314">
        <f t="shared" si="12"/>
        <v>1</v>
      </c>
      <c r="T287" s="319"/>
    </row>
    <row r="288" spans="1:20" ht="23.25">
      <c r="A288" s="290">
        <v>285</v>
      </c>
      <c r="B288" s="314" t="s">
        <v>59</v>
      </c>
      <c r="C288" s="314" t="s">
        <v>397</v>
      </c>
      <c r="D288" s="319" t="s">
        <v>411</v>
      </c>
      <c r="E288" s="314">
        <v>1</v>
      </c>
      <c r="F288" s="314"/>
      <c r="G288" s="314">
        <v>1</v>
      </c>
      <c r="H288" s="314"/>
      <c r="I288" s="314"/>
      <c r="J288" s="295"/>
      <c r="K288" s="296">
        <v>1</v>
      </c>
      <c r="L288" s="297"/>
      <c r="M288" s="317">
        <v>1</v>
      </c>
      <c r="N288" s="317"/>
      <c r="O288" s="317"/>
      <c r="P288" s="317"/>
      <c r="Q288" s="369">
        <v>239753</v>
      </c>
      <c r="R288" s="369">
        <v>240117</v>
      </c>
      <c r="S288" s="314">
        <f t="shared" si="12"/>
        <v>1</v>
      </c>
      <c r="T288" s="319"/>
    </row>
    <row r="289" spans="1:20" s="313" customFormat="1" ht="23.25">
      <c r="A289" s="290">
        <v>286</v>
      </c>
      <c r="B289" s="314" t="s">
        <v>59</v>
      </c>
      <c r="C289" s="314" t="s">
        <v>397</v>
      </c>
      <c r="D289" s="319" t="s">
        <v>412</v>
      </c>
      <c r="E289" s="314">
        <v>1</v>
      </c>
      <c r="F289" s="314"/>
      <c r="G289" s="314">
        <v>1</v>
      </c>
      <c r="H289" s="314"/>
      <c r="I289" s="314"/>
      <c r="J289" s="295"/>
      <c r="K289" s="296">
        <v>1</v>
      </c>
      <c r="L289" s="297"/>
      <c r="M289" s="317">
        <v>1</v>
      </c>
      <c r="N289" s="317"/>
      <c r="O289" s="317"/>
      <c r="P289" s="317"/>
      <c r="Q289" s="369">
        <v>239753</v>
      </c>
      <c r="R289" s="369">
        <v>240117</v>
      </c>
      <c r="S289" s="314">
        <f t="shared" si="12"/>
        <v>1</v>
      </c>
      <c r="T289" s="319"/>
    </row>
    <row r="290" spans="1:21" ht="23.25">
      <c r="A290" s="290">
        <v>251</v>
      </c>
      <c r="B290" s="335" t="s">
        <v>59</v>
      </c>
      <c r="C290" s="335" t="s">
        <v>371</v>
      </c>
      <c r="D290" s="339" t="s">
        <v>373</v>
      </c>
      <c r="E290" s="335">
        <v>1</v>
      </c>
      <c r="F290" s="335"/>
      <c r="G290" s="335">
        <v>1</v>
      </c>
      <c r="H290" s="335"/>
      <c r="I290" s="335"/>
      <c r="J290" s="295"/>
      <c r="K290" s="296">
        <v>1</v>
      </c>
      <c r="L290" s="297"/>
      <c r="M290" s="337"/>
      <c r="N290" s="337">
        <v>1</v>
      </c>
      <c r="O290" s="337"/>
      <c r="P290" s="337"/>
      <c r="Q290" s="374">
        <v>239753</v>
      </c>
      <c r="R290" s="374">
        <v>240117</v>
      </c>
      <c r="S290" s="335">
        <f t="shared" si="12"/>
        <v>1</v>
      </c>
      <c r="T290" s="339"/>
      <c r="U290" s="285">
        <f>SUM(S290:S292)</f>
        <v>3</v>
      </c>
    </row>
    <row r="291" spans="1:20" ht="23.25">
      <c r="A291" s="290">
        <v>265</v>
      </c>
      <c r="B291" s="335" t="s">
        <v>59</v>
      </c>
      <c r="C291" s="335" t="s">
        <v>371</v>
      </c>
      <c r="D291" s="339" t="s">
        <v>389</v>
      </c>
      <c r="E291" s="335">
        <v>1</v>
      </c>
      <c r="F291" s="335"/>
      <c r="G291" s="335">
        <v>1</v>
      </c>
      <c r="H291" s="335"/>
      <c r="I291" s="335"/>
      <c r="J291" s="295"/>
      <c r="K291" s="296">
        <v>1</v>
      </c>
      <c r="L291" s="297"/>
      <c r="M291" s="337"/>
      <c r="N291" s="337">
        <v>1</v>
      </c>
      <c r="O291" s="337"/>
      <c r="P291" s="337"/>
      <c r="Q291" s="374">
        <v>239753</v>
      </c>
      <c r="R291" s="374">
        <v>240117</v>
      </c>
      <c r="S291" s="335">
        <f t="shared" si="12"/>
        <v>1</v>
      </c>
      <c r="T291" s="339"/>
    </row>
    <row r="292" spans="1:20" ht="23.25">
      <c r="A292" s="290">
        <v>282</v>
      </c>
      <c r="B292" s="335" t="s">
        <v>59</v>
      </c>
      <c r="C292" s="335" t="s">
        <v>397</v>
      </c>
      <c r="D292" s="339" t="s">
        <v>408</v>
      </c>
      <c r="E292" s="335">
        <v>1</v>
      </c>
      <c r="F292" s="377"/>
      <c r="G292" s="335">
        <v>1</v>
      </c>
      <c r="H292" s="335"/>
      <c r="I292" s="335"/>
      <c r="J292" s="376"/>
      <c r="K292" s="296">
        <v>1</v>
      </c>
      <c r="L292" s="372"/>
      <c r="M292" s="378"/>
      <c r="N292" s="337">
        <v>1</v>
      </c>
      <c r="O292" s="378"/>
      <c r="P292" s="378"/>
      <c r="Q292" s="374">
        <v>239753</v>
      </c>
      <c r="R292" s="374">
        <v>240117</v>
      </c>
      <c r="S292" s="335">
        <f t="shared" si="12"/>
        <v>1</v>
      </c>
      <c r="T292" s="339"/>
    </row>
    <row r="293" spans="1:21" ht="23.25">
      <c r="A293" s="290">
        <v>253</v>
      </c>
      <c r="B293" s="314" t="s">
        <v>59</v>
      </c>
      <c r="C293" s="314" t="s">
        <v>371</v>
      </c>
      <c r="D293" s="319" t="s">
        <v>375</v>
      </c>
      <c r="E293" s="314">
        <v>1</v>
      </c>
      <c r="F293" s="314"/>
      <c r="G293" s="314">
        <v>1</v>
      </c>
      <c r="H293" s="314"/>
      <c r="I293" s="314"/>
      <c r="J293" s="295"/>
      <c r="K293" s="296"/>
      <c r="L293" s="297">
        <v>1</v>
      </c>
      <c r="M293" s="317">
        <v>1</v>
      </c>
      <c r="N293" s="317"/>
      <c r="O293" s="317"/>
      <c r="P293" s="317"/>
      <c r="Q293" s="369">
        <v>239753</v>
      </c>
      <c r="R293" s="369">
        <v>240117</v>
      </c>
      <c r="S293" s="314">
        <f t="shared" si="12"/>
        <v>1</v>
      </c>
      <c r="T293" s="319"/>
      <c r="U293" s="285">
        <f>SUM(S293:S294)</f>
        <v>2</v>
      </c>
    </row>
    <row r="294" spans="1:20" ht="23.25">
      <c r="A294" s="290">
        <v>258</v>
      </c>
      <c r="B294" s="314" t="s">
        <v>59</v>
      </c>
      <c r="C294" s="314" t="s">
        <v>371</v>
      </c>
      <c r="D294" s="319" t="s">
        <v>380</v>
      </c>
      <c r="E294" s="314">
        <v>1</v>
      </c>
      <c r="F294" s="314"/>
      <c r="G294" s="314">
        <v>1</v>
      </c>
      <c r="H294" s="314"/>
      <c r="I294" s="314"/>
      <c r="J294" s="295"/>
      <c r="K294" s="296"/>
      <c r="L294" s="297">
        <v>1</v>
      </c>
      <c r="M294" s="317">
        <v>1</v>
      </c>
      <c r="N294" s="317"/>
      <c r="O294" s="317"/>
      <c r="P294" s="317"/>
      <c r="Q294" s="369">
        <v>239753</v>
      </c>
      <c r="R294" s="369">
        <v>240117</v>
      </c>
      <c r="S294" s="314">
        <f t="shared" si="12"/>
        <v>1</v>
      </c>
      <c r="T294" s="319"/>
    </row>
    <row r="295" spans="1:21" ht="23.25">
      <c r="A295" s="292"/>
      <c r="B295" s="292"/>
      <c r="C295" s="292"/>
      <c r="D295" s="300"/>
      <c r="E295" s="292">
        <f aca="true" t="shared" si="13" ref="E295:P295">SUM(E258:E294)</f>
        <v>29</v>
      </c>
      <c r="F295" s="292">
        <f t="shared" si="13"/>
        <v>8</v>
      </c>
      <c r="G295" s="292">
        <f t="shared" si="13"/>
        <v>37</v>
      </c>
      <c r="H295" s="292">
        <f t="shared" si="13"/>
        <v>0</v>
      </c>
      <c r="I295" s="292">
        <f t="shared" si="13"/>
        <v>2</v>
      </c>
      <c r="J295" s="332">
        <f t="shared" si="13"/>
        <v>4.5</v>
      </c>
      <c r="K295" s="333">
        <f t="shared" si="13"/>
        <v>28</v>
      </c>
      <c r="L295" s="334">
        <f t="shared" si="13"/>
        <v>2</v>
      </c>
      <c r="M295" s="292">
        <f t="shared" si="13"/>
        <v>30.5</v>
      </c>
      <c r="N295" s="292">
        <f t="shared" si="13"/>
        <v>4</v>
      </c>
      <c r="O295" s="292">
        <f t="shared" si="13"/>
        <v>0</v>
      </c>
      <c r="P295" s="292">
        <f t="shared" si="13"/>
        <v>0</v>
      </c>
      <c r="Q295" s="292"/>
      <c r="R295" s="292"/>
      <c r="S295" s="292">
        <f>SUM(S258:S294)</f>
        <v>34.5</v>
      </c>
      <c r="T295" s="300"/>
      <c r="U295" s="309"/>
    </row>
    <row r="296" spans="1:21" s="313" customFormat="1" ht="23.25">
      <c r="A296" s="290">
        <v>300</v>
      </c>
      <c r="B296" s="335" t="s">
        <v>413</v>
      </c>
      <c r="C296" s="335" t="s">
        <v>947</v>
      </c>
      <c r="D296" s="339" t="s">
        <v>427</v>
      </c>
      <c r="E296" s="335">
        <v>1</v>
      </c>
      <c r="F296" s="335"/>
      <c r="G296" s="335"/>
      <c r="H296" s="335">
        <v>1</v>
      </c>
      <c r="I296" s="335"/>
      <c r="J296" s="295"/>
      <c r="K296" s="296">
        <v>0</v>
      </c>
      <c r="L296" s="297"/>
      <c r="M296" s="337">
        <v>0</v>
      </c>
      <c r="N296" s="337"/>
      <c r="O296" s="337"/>
      <c r="P296" s="337"/>
      <c r="Q296" s="379">
        <v>41676</v>
      </c>
      <c r="R296" s="379">
        <v>41790</v>
      </c>
      <c r="S296" s="335">
        <f aca="true" t="shared" si="14" ref="S296:S323">SUM(J296:O296)/2</f>
        <v>0</v>
      </c>
      <c r="T296" s="335"/>
      <c r="U296" s="313">
        <f>SUM(S296:S318)</f>
        <v>20.5</v>
      </c>
    </row>
    <row r="297" spans="1:20" s="313" customFormat="1" ht="23.25">
      <c r="A297" s="290">
        <v>293</v>
      </c>
      <c r="B297" s="335" t="s">
        <v>413</v>
      </c>
      <c r="C297" s="335" t="s">
        <v>946</v>
      </c>
      <c r="D297" s="339" t="s">
        <v>420</v>
      </c>
      <c r="E297" s="335">
        <v>1</v>
      </c>
      <c r="F297" s="335"/>
      <c r="G297" s="335"/>
      <c r="H297" s="335">
        <v>1</v>
      </c>
      <c r="I297" s="380"/>
      <c r="J297" s="295"/>
      <c r="K297" s="296">
        <v>0.5</v>
      </c>
      <c r="L297" s="297"/>
      <c r="M297" s="337">
        <v>0.5</v>
      </c>
      <c r="N297" s="337"/>
      <c r="O297" s="337"/>
      <c r="P297" s="337"/>
      <c r="Q297" s="379">
        <v>41561</v>
      </c>
      <c r="R297" s="379">
        <v>41790</v>
      </c>
      <c r="S297" s="335">
        <f t="shared" si="14"/>
        <v>0.5</v>
      </c>
      <c r="T297" s="335" t="s">
        <v>455</v>
      </c>
    </row>
    <row r="298" spans="1:20" s="313" customFormat="1" ht="23.25">
      <c r="A298" s="290">
        <v>308</v>
      </c>
      <c r="B298" s="335" t="s">
        <v>413</v>
      </c>
      <c r="C298" s="335" t="s">
        <v>948</v>
      </c>
      <c r="D298" s="339" t="s">
        <v>435</v>
      </c>
      <c r="E298" s="335">
        <v>1</v>
      </c>
      <c r="F298" s="335"/>
      <c r="G298" s="335"/>
      <c r="H298" s="335">
        <v>1</v>
      </c>
      <c r="I298" s="380"/>
      <c r="J298" s="295"/>
      <c r="K298" s="296">
        <v>0.5</v>
      </c>
      <c r="L298" s="297"/>
      <c r="M298" s="337">
        <v>0.5</v>
      </c>
      <c r="N298" s="337"/>
      <c r="O298" s="337"/>
      <c r="P298" s="337"/>
      <c r="Q298" s="379">
        <v>41561</v>
      </c>
      <c r="R298" s="379">
        <v>41790</v>
      </c>
      <c r="S298" s="335">
        <f t="shared" si="14"/>
        <v>0.5</v>
      </c>
      <c r="T298" s="339"/>
    </row>
    <row r="299" spans="1:21" s="313" customFormat="1" ht="23.25">
      <c r="A299" s="290">
        <v>314</v>
      </c>
      <c r="B299" s="335" t="s">
        <v>413</v>
      </c>
      <c r="C299" s="335" t="s">
        <v>949</v>
      </c>
      <c r="D299" s="339" t="s">
        <v>441</v>
      </c>
      <c r="E299" s="335">
        <v>1</v>
      </c>
      <c r="F299" s="335"/>
      <c r="G299" s="335"/>
      <c r="H299" s="335">
        <v>1</v>
      </c>
      <c r="I299" s="380"/>
      <c r="J299" s="295"/>
      <c r="K299" s="296">
        <v>0.5</v>
      </c>
      <c r="L299" s="297"/>
      <c r="M299" s="337">
        <v>0.5</v>
      </c>
      <c r="N299" s="337"/>
      <c r="O299" s="337"/>
      <c r="P299" s="337"/>
      <c r="Q299" s="379">
        <v>41561</v>
      </c>
      <c r="R299" s="379">
        <v>41790</v>
      </c>
      <c r="S299" s="335">
        <f t="shared" si="14"/>
        <v>0.5</v>
      </c>
      <c r="T299" s="339"/>
      <c r="U299" s="341"/>
    </row>
    <row r="300" spans="1:20" s="313" customFormat="1" ht="23.25">
      <c r="A300" s="290">
        <v>288</v>
      </c>
      <c r="B300" s="335" t="s">
        <v>413</v>
      </c>
      <c r="C300" s="335" t="s">
        <v>946</v>
      </c>
      <c r="D300" s="339" t="s">
        <v>415</v>
      </c>
      <c r="E300" s="335">
        <v>1</v>
      </c>
      <c r="F300" s="335"/>
      <c r="G300" s="335">
        <v>1</v>
      </c>
      <c r="H300" s="335"/>
      <c r="I300" s="380"/>
      <c r="J300" s="295"/>
      <c r="K300" s="296">
        <v>1</v>
      </c>
      <c r="L300" s="297"/>
      <c r="M300" s="337">
        <v>1</v>
      </c>
      <c r="N300" s="337"/>
      <c r="O300" s="337"/>
      <c r="P300" s="337"/>
      <c r="Q300" s="379">
        <v>41426</v>
      </c>
      <c r="R300" s="379">
        <v>41790</v>
      </c>
      <c r="S300" s="335">
        <f t="shared" si="14"/>
        <v>1</v>
      </c>
      <c r="T300" s="335"/>
    </row>
    <row r="301" spans="1:20" s="313" customFormat="1" ht="23.25">
      <c r="A301" s="290">
        <v>289</v>
      </c>
      <c r="B301" s="335" t="s">
        <v>413</v>
      </c>
      <c r="C301" s="335" t="s">
        <v>946</v>
      </c>
      <c r="D301" s="339" t="s">
        <v>416</v>
      </c>
      <c r="E301" s="335">
        <v>1</v>
      </c>
      <c r="F301" s="335"/>
      <c r="G301" s="335">
        <v>1</v>
      </c>
      <c r="H301" s="335"/>
      <c r="I301" s="380"/>
      <c r="J301" s="295"/>
      <c r="K301" s="296">
        <v>1</v>
      </c>
      <c r="L301" s="297"/>
      <c r="M301" s="337">
        <v>1</v>
      </c>
      <c r="N301" s="337"/>
      <c r="O301" s="337"/>
      <c r="P301" s="337"/>
      <c r="Q301" s="379">
        <v>41426</v>
      </c>
      <c r="R301" s="379">
        <v>41790</v>
      </c>
      <c r="S301" s="335">
        <f t="shared" si="14"/>
        <v>1</v>
      </c>
      <c r="T301" s="335"/>
    </row>
    <row r="302" spans="1:20" s="313" customFormat="1" ht="23.25">
      <c r="A302" s="290">
        <v>291</v>
      </c>
      <c r="B302" s="335" t="s">
        <v>413</v>
      </c>
      <c r="C302" s="335" t="s">
        <v>946</v>
      </c>
      <c r="D302" s="339" t="s">
        <v>418</v>
      </c>
      <c r="E302" s="335">
        <v>1</v>
      </c>
      <c r="F302" s="335"/>
      <c r="G302" s="335">
        <v>1</v>
      </c>
      <c r="H302" s="335"/>
      <c r="I302" s="380"/>
      <c r="J302" s="295"/>
      <c r="K302" s="296">
        <v>1</v>
      </c>
      <c r="L302" s="297"/>
      <c r="M302" s="337">
        <v>1</v>
      </c>
      <c r="N302" s="337"/>
      <c r="O302" s="337"/>
      <c r="P302" s="337"/>
      <c r="Q302" s="379">
        <v>41426</v>
      </c>
      <c r="R302" s="379">
        <v>41790</v>
      </c>
      <c r="S302" s="335">
        <f t="shared" si="14"/>
        <v>1</v>
      </c>
      <c r="T302" s="335"/>
    </row>
    <row r="303" spans="1:20" s="313" customFormat="1" ht="23.25">
      <c r="A303" s="290">
        <v>292</v>
      </c>
      <c r="B303" s="335" t="s">
        <v>413</v>
      </c>
      <c r="C303" s="335" t="s">
        <v>946</v>
      </c>
      <c r="D303" s="339" t="s">
        <v>419</v>
      </c>
      <c r="E303" s="335">
        <v>1</v>
      </c>
      <c r="F303" s="335"/>
      <c r="G303" s="335"/>
      <c r="H303" s="335">
        <v>1</v>
      </c>
      <c r="I303" s="380"/>
      <c r="J303" s="295"/>
      <c r="K303" s="296">
        <v>1</v>
      </c>
      <c r="L303" s="297"/>
      <c r="M303" s="337">
        <v>1</v>
      </c>
      <c r="N303" s="337"/>
      <c r="O303" s="337"/>
      <c r="P303" s="337"/>
      <c r="Q303" s="379">
        <v>41426</v>
      </c>
      <c r="R303" s="379">
        <v>41790</v>
      </c>
      <c r="S303" s="335">
        <f t="shared" si="14"/>
        <v>1</v>
      </c>
      <c r="T303" s="335"/>
    </row>
    <row r="304" spans="1:20" s="313" customFormat="1" ht="23.25">
      <c r="A304" s="290">
        <v>294</v>
      </c>
      <c r="B304" s="335" t="s">
        <v>413</v>
      </c>
      <c r="C304" s="335" t="s">
        <v>947</v>
      </c>
      <c r="D304" s="339" t="s">
        <v>421</v>
      </c>
      <c r="E304" s="335">
        <v>1</v>
      </c>
      <c r="F304" s="335"/>
      <c r="G304" s="335">
        <v>1</v>
      </c>
      <c r="H304" s="335"/>
      <c r="I304" s="380"/>
      <c r="J304" s="295"/>
      <c r="K304" s="296">
        <v>1</v>
      </c>
      <c r="L304" s="297"/>
      <c r="M304" s="337">
        <v>1</v>
      </c>
      <c r="N304" s="337"/>
      <c r="O304" s="337"/>
      <c r="P304" s="337"/>
      <c r="Q304" s="379">
        <v>41426</v>
      </c>
      <c r="R304" s="379">
        <v>41790</v>
      </c>
      <c r="S304" s="335">
        <f t="shared" si="14"/>
        <v>1</v>
      </c>
      <c r="T304" s="335"/>
    </row>
    <row r="305" spans="1:20" s="313" customFormat="1" ht="23.25">
      <c r="A305" s="290">
        <v>295</v>
      </c>
      <c r="B305" s="335" t="s">
        <v>413</v>
      </c>
      <c r="C305" s="335" t="s">
        <v>947</v>
      </c>
      <c r="D305" s="339" t="s">
        <v>422</v>
      </c>
      <c r="E305" s="335">
        <v>1</v>
      </c>
      <c r="F305" s="335"/>
      <c r="G305" s="335">
        <v>1</v>
      </c>
      <c r="H305" s="335"/>
      <c r="I305" s="380"/>
      <c r="J305" s="295"/>
      <c r="K305" s="296">
        <v>1</v>
      </c>
      <c r="L305" s="297"/>
      <c r="M305" s="337">
        <v>1</v>
      </c>
      <c r="N305" s="337"/>
      <c r="O305" s="337"/>
      <c r="P305" s="337"/>
      <c r="Q305" s="379">
        <v>41426</v>
      </c>
      <c r="R305" s="379">
        <v>41790</v>
      </c>
      <c r="S305" s="335">
        <f t="shared" si="14"/>
        <v>1</v>
      </c>
      <c r="T305" s="335"/>
    </row>
    <row r="306" spans="1:20" s="313" customFormat="1" ht="23.25">
      <c r="A306" s="290">
        <v>296</v>
      </c>
      <c r="B306" s="335" t="s">
        <v>413</v>
      </c>
      <c r="C306" s="335" t="s">
        <v>947</v>
      </c>
      <c r="D306" s="339" t="s">
        <v>423</v>
      </c>
      <c r="E306" s="335">
        <v>1</v>
      </c>
      <c r="F306" s="335"/>
      <c r="G306" s="335">
        <v>1</v>
      </c>
      <c r="H306" s="335"/>
      <c r="I306" s="380"/>
      <c r="J306" s="295"/>
      <c r="K306" s="296">
        <v>1</v>
      </c>
      <c r="L306" s="297"/>
      <c r="M306" s="337">
        <v>1</v>
      </c>
      <c r="N306" s="337"/>
      <c r="O306" s="337"/>
      <c r="P306" s="337"/>
      <c r="Q306" s="379">
        <v>41426</v>
      </c>
      <c r="R306" s="379">
        <v>41790</v>
      </c>
      <c r="S306" s="335">
        <f t="shared" si="14"/>
        <v>1</v>
      </c>
      <c r="T306" s="335"/>
    </row>
    <row r="307" spans="1:20" s="313" customFormat="1" ht="23.25">
      <c r="A307" s="290">
        <v>297</v>
      </c>
      <c r="B307" s="335" t="s">
        <v>413</v>
      </c>
      <c r="C307" s="335" t="s">
        <v>947</v>
      </c>
      <c r="D307" s="339" t="s">
        <v>424</v>
      </c>
      <c r="E307" s="335">
        <v>1</v>
      </c>
      <c r="F307" s="335"/>
      <c r="G307" s="335">
        <v>1</v>
      </c>
      <c r="H307" s="335"/>
      <c r="I307" s="380"/>
      <c r="J307" s="295"/>
      <c r="K307" s="296">
        <v>1</v>
      </c>
      <c r="L307" s="297"/>
      <c r="M307" s="337">
        <v>1</v>
      </c>
      <c r="N307" s="337"/>
      <c r="O307" s="337"/>
      <c r="P307" s="337"/>
      <c r="Q307" s="379">
        <v>41426</v>
      </c>
      <c r="R307" s="379">
        <v>41790</v>
      </c>
      <c r="S307" s="335">
        <f t="shared" si="14"/>
        <v>1</v>
      </c>
      <c r="T307" s="335"/>
    </row>
    <row r="308" spans="1:20" s="313" customFormat="1" ht="23.25">
      <c r="A308" s="290">
        <v>298</v>
      </c>
      <c r="B308" s="335" t="s">
        <v>413</v>
      </c>
      <c r="C308" s="335" t="s">
        <v>947</v>
      </c>
      <c r="D308" s="339" t="s">
        <v>425</v>
      </c>
      <c r="E308" s="335">
        <v>1</v>
      </c>
      <c r="F308" s="335"/>
      <c r="G308" s="335"/>
      <c r="H308" s="335">
        <v>1</v>
      </c>
      <c r="I308" s="380"/>
      <c r="J308" s="295"/>
      <c r="K308" s="296">
        <v>1</v>
      </c>
      <c r="L308" s="297"/>
      <c r="M308" s="337">
        <v>1</v>
      </c>
      <c r="N308" s="337"/>
      <c r="O308" s="337"/>
      <c r="P308" s="337"/>
      <c r="Q308" s="379">
        <v>41426</v>
      </c>
      <c r="R308" s="379">
        <v>41790</v>
      </c>
      <c r="S308" s="335">
        <f t="shared" si="14"/>
        <v>1</v>
      </c>
      <c r="T308" s="335"/>
    </row>
    <row r="309" spans="1:20" s="313" customFormat="1" ht="23.25">
      <c r="A309" s="290">
        <v>299</v>
      </c>
      <c r="B309" s="335" t="s">
        <v>413</v>
      </c>
      <c r="C309" s="335" t="s">
        <v>947</v>
      </c>
      <c r="D309" s="339" t="s">
        <v>426</v>
      </c>
      <c r="E309" s="335">
        <v>1</v>
      </c>
      <c r="F309" s="335"/>
      <c r="G309" s="335"/>
      <c r="H309" s="335">
        <v>1</v>
      </c>
      <c r="I309" s="380"/>
      <c r="J309" s="295"/>
      <c r="K309" s="296">
        <v>1</v>
      </c>
      <c r="L309" s="297"/>
      <c r="M309" s="337">
        <v>1</v>
      </c>
      <c r="N309" s="337"/>
      <c r="O309" s="337"/>
      <c r="P309" s="337"/>
      <c r="Q309" s="379">
        <v>41426</v>
      </c>
      <c r="R309" s="379">
        <v>41790</v>
      </c>
      <c r="S309" s="335">
        <f t="shared" si="14"/>
        <v>1</v>
      </c>
      <c r="T309" s="335"/>
    </row>
    <row r="310" spans="1:20" s="313" customFormat="1" ht="23.25">
      <c r="A310" s="290">
        <v>302</v>
      </c>
      <c r="B310" s="335" t="s">
        <v>413</v>
      </c>
      <c r="C310" s="335" t="s">
        <v>948</v>
      </c>
      <c r="D310" s="339" t="s">
        <v>429</v>
      </c>
      <c r="E310" s="335">
        <v>1</v>
      </c>
      <c r="F310" s="335"/>
      <c r="G310" s="335">
        <v>1</v>
      </c>
      <c r="H310" s="335"/>
      <c r="I310" s="380"/>
      <c r="J310" s="295"/>
      <c r="K310" s="296">
        <v>1</v>
      </c>
      <c r="L310" s="297"/>
      <c r="M310" s="337">
        <v>1</v>
      </c>
      <c r="N310" s="337"/>
      <c r="O310" s="337"/>
      <c r="P310" s="337"/>
      <c r="Q310" s="379">
        <v>41426</v>
      </c>
      <c r="R310" s="379">
        <v>41790</v>
      </c>
      <c r="S310" s="335">
        <f t="shared" si="14"/>
        <v>1</v>
      </c>
      <c r="T310" s="339"/>
    </row>
    <row r="311" spans="1:20" s="313" customFormat="1" ht="23.25">
      <c r="A311" s="290">
        <v>303</v>
      </c>
      <c r="B311" s="335" t="s">
        <v>413</v>
      </c>
      <c r="C311" s="335" t="s">
        <v>948</v>
      </c>
      <c r="D311" s="381" t="s">
        <v>430</v>
      </c>
      <c r="E311" s="335">
        <v>1</v>
      </c>
      <c r="F311" s="335"/>
      <c r="G311" s="335">
        <v>1</v>
      </c>
      <c r="H311" s="335"/>
      <c r="I311" s="380"/>
      <c r="J311" s="295"/>
      <c r="K311" s="296">
        <v>1</v>
      </c>
      <c r="L311" s="297"/>
      <c r="M311" s="337">
        <v>1</v>
      </c>
      <c r="N311" s="337"/>
      <c r="O311" s="337"/>
      <c r="P311" s="337"/>
      <c r="Q311" s="379">
        <v>41426</v>
      </c>
      <c r="R311" s="379">
        <v>41790</v>
      </c>
      <c r="S311" s="335">
        <f t="shared" si="14"/>
        <v>1</v>
      </c>
      <c r="T311" s="339"/>
    </row>
    <row r="312" spans="1:20" s="313" customFormat="1" ht="23.25">
      <c r="A312" s="290">
        <v>304</v>
      </c>
      <c r="B312" s="335" t="s">
        <v>413</v>
      </c>
      <c r="C312" s="335" t="s">
        <v>948</v>
      </c>
      <c r="D312" s="339" t="s">
        <v>431</v>
      </c>
      <c r="E312" s="335">
        <v>1</v>
      </c>
      <c r="F312" s="335"/>
      <c r="G312" s="335">
        <v>1</v>
      </c>
      <c r="H312" s="335"/>
      <c r="I312" s="380"/>
      <c r="J312" s="295"/>
      <c r="K312" s="296">
        <v>1</v>
      </c>
      <c r="L312" s="297"/>
      <c r="M312" s="337">
        <v>1</v>
      </c>
      <c r="N312" s="337"/>
      <c r="O312" s="337"/>
      <c r="P312" s="337"/>
      <c r="Q312" s="379">
        <v>41426</v>
      </c>
      <c r="R312" s="379">
        <v>41790</v>
      </c>
      <c r="S312" s="335">
        <f t="shared" si="14"/>
        <v>1</v>
      </c>
      <c r="T312" s="339"/>
    </row>
    <row r="313" spans="1:20" s="313" customFormat="1" ht="23.25">
      <c r="A313" s="290">
        <v>306</v>
      </c>
      <c r="B313" s="335" t="s">
        <v>413</v>
      </c>
      <c r="C313" s="335" t="s">
        <v>948</v>
      </c>
      <c r="D313" s="339" t="s">
        <v>433</v>
      </c>
      <c r="E313" s="335">
        <v>1</v>
      </c>
      <c r="F313" s="335"/>
      <c r="G313" s="335"/>
      <c r="H313" s="335">
        <v>1</v>
      </c>
      <c r="I313" s="380"/>
      <c r="J313" s="295"/>
      <c r="K313" s="296">
        <v>1</v>
      </c>
      <c r="L313" s="297"/>
      <c r="M313" s="337">
        <v>1</v>
      </c>
      <c r="N313" s="337"/>
      <c r="O313" s="337"/>
      <c r="P313" s="337"/>
      <c r="Q313" s="379">
        <v>41426</v>
      </c>
      <c r="R313" s="379">
        <v>41790</v>
      </c>
      <c r="S313" s="335">
        <f t="shared" si="14"/>
        <v>1</v>
      </c>
      <c r="T313" s="339"/>
    </row>
    <row r="314" spans="1:20" s="313" customFormat="1" ht="23.25">
      <c r="A314" s="290">
        <v>307</v>
      </c>
      <c r="B314" s="335" t="s">
        <v>413</v>
      </c>
      <c r="C314" s="335" t="s">
        <v>948</v>
      </c>
      <c r="D314" s="339" t="s">
        <v>434</v>
      </c>
      <c r="E314" s="335">
        <v>1</v>
      </c>
      <c r="F314" s="335"/>
      <c r="G314" s="335"/>
      <c r="H314" s="335">
        <v>1</v>
      </c>
      <c r="I314" s="380"/>
      <c r="J314" s="295"/>
      <c r="K314" s="296">
        <v>1</v>
      </c>
      <c r="L314" s="297"/>
      <c r="M314" s="337">
        <v>1</v>
      </c>
      <c r="N314" s="337"/>
      <c r="O314" s="337"/>
      <c r="P314" s="337"/>
      <c r="Q314" s="379">
        <v>41426</v>
      </c>
      <c r="R314" s="379">
        <v>41790</v>
      </c>
      <c r="S314" s="335">
        <f t="shared" si="14"/>
        <v>1</v>
      </c>
      <c r="T314" s="339"/>
    </row>
    <row r="315" spans="1:20" s="313" customFormat="1" ht="23.25">
      <c r="A315" s="290">
        <v>309</v>
      </c>
      <c r="B315" s="335" t="s">
        <v>413</v>
      </c>
      <c r="C315" s="335" t="s">
        <v>949</v>
      </c>
      <c r="D315" s="339" t="s">
        <v>436</v>
      </c>
      <c r="E315" s="335">
        <v>1</v>
      </c>
      <c r="F315" s="335"/>
      <c r="G315" s="335">
        <v>1</v>
      </c>
      <c r="H315" s="335"/>
      <c r="I315" s="380"/>
      <c r="J315" s="295"/>
      <c r="K315" s="296">
        <v>1</v>
      </c>
      <c r="L315" s="297"/>
      <c r="M315" s="337">
        <v>1</v>
      </c>
      <c r="N315" s="337"/>
      <c r="O315" s="337"/>
      <c r="P315" s="337"/>
      <c r="Q315" s="379">
        <v>41426</v>
      </c>
      <c r="R315" s="379">
        <v>41790</v>
      </c>
      <c r="S315" s="335">
        <f t="shared" si="14"/>
        <v>1</v>
      </c>
      <c r="T315" s="339"/>
    </row>
    <row r="316" spans="1:20" s="313" customFormat="1" ht="23.25">
      <c r="A316" s="290">
        <v>310</v>
      </c>
      <c r="B316" s="335" t="s">
        <v>413</v>
      </c>
      <c r="C316" s="335" t="s">
        <v>949</v>
      </c>
      <c r="D316" s="339" t="s">
        <v>437</v>
      </c>
      <c r="E316" s="335">
        <v>1</v>
      </c>
      <c r="F316" s="335"/>
      <c r="G316" s="335">
        <v>1</v>
      </c>
      <c r="H316" s="335"/>
      <c r="I316" s="380"/>
      <c r="J316" s="295"/>
      <c r="K316" s="296">
        <v>1</v>
      </c>
      <c r="L316" s="297"/>
      <c r="M316" s="337">
        <v>1</v>
      </c>
      <c r="N316" s="337"/>
      <c r="O316" s="337"/>
      <c r="P316" s="337"/>
      <c r="Q316" s="379">
        <v>41426</v>
      </c>
      <c r="R316" s="379">
        <v>41790</v>
      </c>
      <c r="S316" s="335">
        <f t="shared" si="14"/>
        <v>1</v>
      </c>
      <c r="T316" s="339"/>
    </row>
    <row r="317" spans="1:20" s="313" customFormat="1" ht="23.25">
      <c r="A317" s="290">
        <v>311</v>
      </c>
      <c r="B317" s="335" t="s">
        <v>413</v>
      </c>
      <c r="C317" s="335" t="s">
        <v>949</v>
      </c>
      <c r="D317" s="339" t="s">
        <v>438</v>
      </c>
      <c r="E317" s="335">
        <v>1</v>
      </c>
      <c r="F317" s="335"/>
      <c r="G317" s="335"/>
      <c r="H317" s="335">
        <v>1</v>
      </c>
      <c r="I317" s="380"/>
      <c r="J317" s="295"/>
      <c r="K317" s="296">
        <v>1</v>
      </c>
      <c r="L317" s="297"/>
      <c r="M317" s="337">
        <v>1</v>
      </c>
      <c r="N317" s="337"/>
      <c r="O317" s="337"/>
      <c r="P317" s="337"/>
      <c r="Q317" s="379">
        <v>41426</v>
      </c>
      <c r="R317" s="379">
        <v>41790</v>
      </c>
      <c r="S317" s="335">
        <f t="shared" si="14"/>
        <v>1</v>
      </c>
      <c r="T317" s="339"/>
    </row>
    <row r="318" spans="1:20" s="313" customFormat="1" ht="23.25">
      <c r="A318" s="290">
        <v>312</v>
      </c>
      <c r="B318" s="335" t="s">
        <v>413</v>
      </c>
      <c r="C318" s="335" t="s">
        <v>949</v>
      </c>
      <c r="D318" s="339" t="s">
        <v>439</v>
      </c>
      <c r="E318" s="335">
        <v>1</v>
      </c>
      <c r="F318" s="335"/>
      <c r="G318" s="335"/>
      <c r="H318" s="335">
        <v>1</v>
      </c>
      <c r="I318" s="380"/>
      <c r="J318" s="295"/>
      <c r="K318" s="296">
        <v>1</v>
      </c>
      <c r="L318" s="297"/>
      <c r="M318" s="337">
        <v>1</v>
      </c>
      <c r="N318" s="337"/>
      <c r="O318" s="337"/>
      <c r="P318" s="337"/>
      <c r="Q318" s="379">
        <v>41426</v>
      </c>
      <c r="R318" s="379">
        <v>41790</v>
      </c>
      <c r="S318" s="335">
        <f t="shared" si="14"/>
        <v>1</v>
      </c>
      <c r="T318" s="339"/>
    </row>
    <row r="319" spans="1:21" s="313" customFormat="1" ht="23.25">
      <c r="A319" s="290">
        <v>301</v>
      </c>
      <c r="B319" s="314" t="s">
        <v>413</v>
      </c>
      <c r="C319" s="314" t="s">
        <v>948</v>
      </c>
      <c r="D319" s="319" t="s">
        <v>428</v>
      </c>
      <c r="E319" s="314">
        <v>1</v>
      </c>
      <c r="F319" s="314"/>
      <c r="G319" s="314">
        <v>1</v>
      </c>
      <c r="H319" s="314"/>
      <c r="I319" s="316"/>
      <c r="J319" s="295"/>
      <c r="K319" s="296">
        <v>1</v>
      </c>
      <c r="L319" s="297"/>
      <c r="M319" s="317"/>
      <c r="N319" s="317">
        <v>1</v>
      </c>
      <c r="O319" s="317"/>
      <c r="P319" s="317"/>
      <c r="Q319" s="382">
        <v>41426</v>
      </c>
      <c r="R319" s="382">
        <v>41790</v>
      </c>
      <c r="S319" s="314">
        <f t="shared" si="14"/>
        <v>1</v>
      </c>
      <c r="T319" s="383">
        <v>41362</v>
      </c>
      <c r="U319" s="341">
        <f>SUM(S319)</f>
        <v>1</v>
      </c>
    </row>
    <row r="320" spans="1:21" s="313" customFormat="1" ht="23.25">
      <c r="A320" s="290">
        <v>287</v>
      </c>
      <c r="B320" s="335" t="s">
        <v>413</v>
      </c>
      <c r="C320" s="335" t="s">
        <v>946</v>
      </c>
      <c r="D320" s="384" t="s">
        <v>414</v>
      </c>
      <c r="E320" s="335">
        <v>1</v>
      </c>
      <c r="F320" s="335"/>
      <c r="G320" s="335">
        <v>1</v>
      </c>
      <c r="H320" s="335"/>
      <c r="I320" s="380"/>
      <c r="J320" s="295"/>
      <c r="K320" s="296">
        <v>1</v>
      </c>
      <c r="L320" s="297"/>
      <c r="M320" s="337"/>
      <c r="N320" s="337"/>
      <c r="O320" s="337">
        <v>1</v>
      </c>
      <c r="P320" s="337"/>
      <c r="Q320" s="379">
        <v>41426</v>
      </c>
      <c r="R320" s="379">
        <v>41790</v>
      </c>
      <c r="S320" s="335">
        <f t="shared" si="14"/>
        <v>1</v>
      </c>
      <c r="T320" s="385">
        <v>38905</v>
      </c>
      <c r="U320" s="313">
        <f>SUM(S320)</f>
        <v>1</v>
      </c>
    </row>
    <row r="321" spans="1:21" s="313" customFormat="1" ht="23.25">
      <c r="A321" s="290">
        <v>290</v>
      </c>
      <c r="B321" s="314" t="s">
        <v>413</v>
      </c>
      <c r="C321" s="314" t="s">
        <v>946</v>
      </c>
      <c r="D321" s="319" t="s">
        <v>417</v>
      </c>
      <c r="E321" s="314">
        <v>1</v>
      </c>
      <c r="F321" s="314"/>
      <c r="G321" s="314">
        <v>1</v>
      </c>
      <c r="H321" s="314"/>
      <c r="I321" s="316"/>
      <c r="J321" s="295"/>
      <c r="K321" s="296"/>
      <c r="L321" s="297">
        <v>1</v>
      </c>
      <c r="M321" s="317">
        <v>1</v>
      </c>
      <c r="N321" s="317"/>
      <c r="O321" s="317"/>
      <c r="P321" s="317"/>
      <c r="Q321" s="382">
        <v>41426</v>
      </c>
      <c r="R321" s="382">
        <v>41790</v>
      </c>
      <c r="S321" s="314">
        <f t="shared" si="14"/>
        <v>1</v>
      </c>
      <c r="T321" s="383">
        <v>40477</v>
      </c>
      <c r="U321" s="313">
        <f>SUM(S321:S323)</f>
        <v>3</v>
      </c>
    </row>
    <row r="322" spans="1:20" s="313" customFormat="1" ht="23.25">
      <c r="A322" s="290">
        <v>305</v>
      </c>
      <c r="B322" s="314" t="s">
        <v>413</v>
      </c>
      <c r="C322" s="314" t="s">
        <v>948</v>
      </c>
      <c r="D322" s="319" t="s">
        <v>432</v>
      </c>
      <c r="E322" s="314">
        <v>1</v>
      </c>
      <c r="F322" s="314"/>
      <c r="G322" s="314">
        <v>1</v>
      </c>
      <c r="H322" s="314"/>
      <c r="I322" s="316"/>
      <c r="J322" s="295"/>
      <c r="K322" s="296"/>
      <c r="L322" s="297">
        <v>1</v>
      </c>
      <c r="M322" s="317">
        <v>1</v>
      </c>
      <c r="N322" s="317"/>
      <c r="O322" s="317"/>
      <c r="P322" s="317"/>
      <c r="Q322" s="382">
        <v>41426</v>
      </c>
      <c r="R322" s="382">
        <v>41790</v>
      </c>
      <c r="S322" s="314">
        <f t="shared" si="14"/>
        <v>1</v>
      </c>
      <c r="T322" s="319"/>
    </row>
    <row r="323" spans="1:20" s="313" customFormat="1" ht="23.25">
      <c r="A323" s="290">
        <v>313</v>
      </c>
      <c r="B323" s="314" t="s">
        <v>413</v>
      </c>
      <c r="C323" s="314" t="s">
        <v>949</v>
      </c>
      <c r="D323" s="319" t="s">
        <v>440</v>
      </c>
      <c r="E323" s="314">
        <v>1</v>
      </c>
      <c r="F323" s="314"/>
      <c r="G323" s="314">
        <v>1</v>
      </c>
      <c r="H323" s="314"/>
      <c r="I323" s="316"/>
      <c r="J323" s="295"/>
      <c r="K323" s="296"/>
      <c r="L323" s="297">
        <v>1</v>
      </c>
      <c r="M323" s="317">
        <v>1</v>
      </c>
      <c r="N323" s="317"/>
      <c r="O323" s="317"/>
      <c r="P323" s="317"/>
      <c r="Q323" s="382">
        <v>41426</v>
      </c>
      <c r="R323" s="382">
        <v>41790</v>
      </c>
      <c r="S323" s="314">
        <f t="shared" si="14"/>
        <v>1</v>
      </c>
      <c r="T323" s="319"/>
    </row>
    <row r="324" spans="1:20" s="313" customFormat="1" ht="23.25">
      <c r="A324" s="292"/>
      <c r="B324" s="292"/>
      <c r="C324" s="292"/>
      <c r="D324" s="300"/>
      <c r="E324" s="292">
        <f aca="true" t="shared" si="15" ref="E324:P324">SUM(E296:E323)</f>
        <v>28</v>
      </c>
      <c r="F324" s="292">
        <f t="shared" si="15"/>
        <v>0</v>
      </c>
      <c r="G324" s="292">
        <f t="shared" si="15"/>
        <v>17</v>
      </c>
      <c r="H324" s="292">
        <f t="shared" si="15"/>
        <v>11</v>
      </c>
      <c r="I324" s="292">
        <f t="shared" si="15"/>
        <v>0</v>
      </c>
      <c r="J324" s="332">
        <f t="shared" si="15"/>
        <v>0</v>
      </c>
      <c r="K324" s="333">
        <f t="shared" si="15"/>
        <v>22.5</v>
      </c>
      <c r="L324" s="334">
        <f t="shared" si="15"/>
        <v>3</v>
      </c>
      <c r="M324" s="292">
        <f t="shared" si="15"/>
        <v>23.5</v>
      </c>
      <c r="N324" s="292">
        <f t="shared" si="15"/>
        <v>1</v>
      </c>
      <c r="O324" s="292">
        <f t="shared" si="15"/>
        <v>1</v>
      </c>
      <c r="P324" s="292">
        <f t="shared" si="15"/>
        <v>0</v>
      </c>
      <c r="Q324" s="292"/>
      <c r="R324" s="292"/>
      <c r="S324" s="292">
        <f>SUM(S296:S323)</f>
        <v>25.5</v>
      </c>
      <c r="T324" s="300"/>
    </row>
    <row r="325" spans="1:21" ht="23.25">
      <c r="A325" s="290">
        <v>319</v>
      </c>
      <c r="B325" s="314" t="s">
        <v>951</v>
      </c>
      <c r="C325" s="314" t="s">
        <v>950</v>
      </c>
      <c r="D325" s="386" t="s">
        <v>447</v>
      </c>
      <c r="E325" s="314">
        <v>1</v>
      </c>
      <c r="F325" s="314"/>
      <c r="G325" s="314">
        <v>1</v>
      </c>
      <c r="H325" s="387"/>
      <c r="I325" s="314"/>
      <c r="J325" s="388">
        <v>1</v>
      </c>
      <c r="K325" s="389"/>
      <c r="L325" s="390"/>
      <c r="M325" s="391">
        <v>1</v>
      </c>
      <c r="N325" s="391"/>
      <c r="O325" s="391"/>
      <c r="P325" s="317"/>
      <c r="Q325" s="318">
        <v>20607</v>
      </c>
      <c r="R325" s="318">
        <v>20971</v>
      </c>
      <c r="S325" s="314">
        <f aca="true" t="shared" si="16" ref="S325:S350">SUM(J325:O325)/2</f>
        <v>1</v>
      </c>
      <c r="T325" s="319"/>
      <c r="U325" s="285">
        <f>SUM(S325:S326)</f>
        <v>2</v>
      </c>
    </row>
    <row r="326" spans="1:20" ht="23.25">
      <c r="A326" s="290">
        <v>339</v>
      </c>
      <c r="B326" s="314" t="s">
        <v>951</v>
      </c>
      <c r="C326" s="314" t="s">
        <v>953</v>
      </c>
      <c r="D326" s="386" t="s">
        <v>473</v>
      </c>
      <c r="E326" s="314">
        <v>1</v>
      </c>
      <c r="F326" s="314"/>
      <c r="G326" s="387"/>
      <c r="H326" s="314">
        <v>1</v>
      </c>
      <c r="I326" s="314"/>
      <c r="J326" s="388">
        <v>1</v>
      </c>
      <c r="K326" s="389"/>
      <c r="L326" s="390"/>
      <c r="M326" s="391">
        <v>1</v>
      </c>
      <c r="N326" s="391"/>
      <c r="O326" s="391"/>
      <c r="P326" s="317"/>
      <c r="Q326" s="318">
        <v>20607</v>
      </c>
      <c r="R326" s="318">
        <v>20971</v>
      </c>
      <c r="S326" s="314">
        <f t="shared" si="16"/>
        <v>1</v>
      </c>
      <c r="T326" s="319"/>
    </row>
    <row r="327" spans="1:21" ht="23.25">
      <c r="A327" s="290">
        <v>326</v>
      </c>
      <c r="B327" s="335" t="s">
        <v>951</v>
      </c>
      <c r="C327" s="335" t="s">
        <v>950</v>
      </c>
      <c r="D327" s="392" t="s">
        <v>456</v>
      </c>
      <c r="E327" s="335">
        <v>1</v>
      </c>
      <c r="F327" s="335"/>
      <c r="G327" s="335"/>
      <c r="H327" s="335">
        <v>1</v>
      </c>
      <c r="I327" s="335"/>
      <c r="J327" s="388"/>
      <c r="K327" s="389">
        <v>0</v>
      </c>
      <c r="L327" s="390"/>
      <c r="M327" s="393">
        <v>0</v>
      </c>
      <c r="N327" s="393"/>
      <c r="O327" s="393"/>
      <c r="P327" s="337"/>
      <c r="Q327" s="338">
        <v>20857</v>
      </c>
      <c r="R327" s="338">
        <v>20971</v>
      </c>
      <c r="S327" s="335">
        <f t="shared" si="16"/>
        <v>0</v>
      </c>
      <c r="T327" s="339" t="s">
        <v>457</v>
      </c>
      <c r="U327" s="285">
        <f>SUM(S327:S345)</f>
        <v>17</v>
      </c>
    </row>
    <row r="328" spans="1:21" ht="23.25">
      <c r="A328" s="290">
        <v>325</v>
      </c>
      <c r="B328" s="335" t="s">
        <v>951</v>
      </c>
      <c r="C328" s="335" t="s">
        <v>950</v>
      </c>
      <c r="D328" s="392" t="s">
        <v>454</v>
      </c>
      <c r="E328" s="335">
        <v>1</v>
      </c>
      <c r="F328" s="335"/>
      <c r="G328" s="335"/>
      <c r="H328" s="335">
        <v>1</v>
      </c>
      <c r="I328" s="335"/>
      <c r="J328" s="388"/>
      <c r="K328" s="389">
        <v>0.5</v>
      </c>
      <c r="L328" s="390"/>
      <c r="M328" s="393">
        <v>0.5</v>
      </c>
      <c r="N328" s="393"/>
      <c r="O328" s="393"/>
      <c r="P328" s="337"/>
      <c r="Q328" s="338">
        <v>20760</v>
      </c>
      <c r="R328" s="338">
        <v>20971</v>
      </c>
      <c r="S328" s="335">
        <f t="shared" si="16"/>
        <v>0.5</v>
      </c>
      <c r="T328" s="339" t="s">
        <v>455</v>
      </c>
      <c r="U328" s="309"/>
    </row>
    <row r="329" spans="1:21" ht="23.25">
      <c r="A329" s="290">
        <v>334</v>
      </c>
      <c r="B329" s="335" t="s">
        <v>951</v>
      </c>
      <c r="C329" s="335" t="s">
        <v>952</v>
      </c>
      <c r="D329" s="339" t="s">
        <v>466</v>
      </c>
      <c r="E329" s="335"/>
      <c r="F329" s="335">
        <v>1</v>
      </c>
      <c r="G329" s="335"/>
      <c r="H329" s="335">
        <v>1</v>
      </c>
      <c r="I329" s="335"/>
      <c r="J329" s="295"/>
      <c r="K329" s="296">
        <v>0.5</v>
      </c>
      <c r="L329" s="297"/>
      <c r="M329" s="337">
        <v>0.5</v>
      </c>
      <c r="N329" s="337"/>
      <c r="O329" s="337"/>
      <c r="P329" s="337"/>
      <c r="Q329" s="338">
        <v>20770</v>
      </c>
      <c r="R329" s="338">
        <v>20971</v>
      </c>
      <c r="S329" s="335">
        <f t="shared" si="16"/>
        <v>0.5</v>
      </c>
      <c r="T329" s="339" t="s">
        <v>467</v>
      </c>
      <c r="U329" s="309"/>
    </row>
    <row r="330" spans="1:20" ht="23.25">
      <c r="A330" s="290">
        <v>315</v>
      </c>
      <c r="B330" s="335" t="s">
        <v>951</v>
      </c>
      <c r="C330" s="335" t="s">
        <v>950</v>
      </c>
      <c r="D330" s="392" t="s">
        <v>442</v>
      </c>
      <c r="E330" s="335">
        <v>1</v>
      </c>
      <c r="F330" s="335"/>
      <c r="G330" s="335">
        <v>1</v>
      </c>
      <c r="H330" s="394"/>
      <c r="I330" s="335"/>
      <c r="J330" s="388"/>
      <c r="K330" s="389">
        <v>1</v>
      </c>
      <c r="L330" s="390"/>
      <c r="M330" s="393">
        <v>1</v>
      </c>
      <c r="N330" s="393"/>
      <c r="O330" s="393"/>
      <c r="P330" s="337"/>
      <c r="Q330" s="338">
        <v>20607</v>
      </c>
      <c r="R330" s="338">
        <v>20971</v>
      </c>
      <c r="S330" s="335">
        <f t="shared" si="16"/>
        <v>1</v>
      </c>
      <c r="T330" s="339"/>
    </row>
    <row r="331" spans="1:20" ht="23.25">
      <c r="A331" s="290">
        <v>316</v>
      </c>
      <c r="B331" s="335" t="s">
        <v>951</v>
      </c>
      <c r="C331" s="335" t="s">
        <v>950</v>
      </c>
      <c r="D331" s="392" t="s">
        <v>443</v>
      </c>
      <c r="E331" s="335">
        <v>1</v>
      </c>
      <c r="F331" s="335"/>
      <c r="G331" s="335">
        <v>1</v>
      </c>
      <c r="H331" s="394"/>
      <c r="I331" s="335"/>
      <c r="J331" s="388"/>
      <c r="K331" s="389">
        <v>1</v>
      </c>
      <c r="L331" s="390"/>
      <c r="M331" s="393">
        <v>1</v>
      </c>
      <c r="N331" s="393"/>
      <c r="O331" s="393"/>
      <c r="P331" s="337"/>
      <c r="Q331" s="338">
        <v>20607</v>
      </c>
      <c r="R331" s="338">
        <v>20971</v>
      </c>
      <c r="S331" s="335">
        <f t="shared" si="16"/>
        <v>1</v>
      </c>
      <c r="T331" s="339" t="s">
        <v>444</v>
      </c>
    </row>
    <row r="332" spans="1:20" ht="23.25">
      <c r="A332" s="290">
        <v>318</v>
      </c>
      <c r="B332" s="335" t="s">
        <v>951</v>
      </c>
      <c r="C332" s="335" t="s">
        <v>950</v>
      </c>
      <c r="D332" s="392" t="s">
        <v>446</v>
      </c>
      <c r="E332" s="335">
        <v>1</v>
      </c>
      <c r="F332" s="335"/>
      <c r="G332" s="335">
        <v>1</v>
      </c>
      <c r="H332" s="394"/>
      <c r="I332" s="335"/>
      <c r="J332" s="388"/>
      <c r="K332" s="389">
        <v>1</v>
      </c>
      <c r="L332" s="390"/>
      <c r="M332" s="393">
        <v>1</v>
      </c>
      <c r="N332" s="393"/>
      <c r="O332" s="393"/>
      <c r="P332" s="337"/>
      <c r="Q332" s="338">
        <v>20607</v>
      </c>
      <c r="R332" s="338">
        <v>20971</v>
      </c>
      <c r="S332" s="335">
        <f t="shared" si="16"/>
        <v>1</v>
      </c>
      <c r="T332" s="339"/>
    </row>
    <row r="333" spans="1:20" ht="23.25">
      <c r="A333" s="290">
        <v>321</v>
      </c>
      <c r="B333" s="335" t="s">
        <v>951</v>
      </c>
      <c r="C333" s="335" t="s">
        <v>950</v>
      </c>
      <c r="D333" s="392" t="s">
        <v>449</v>
      </c>
      <c r="E333" s="335">
        <v>1</v>
      </c>
      <c r="F333" s="335"/>
      <c r="G333" s="335">
        <v>1</v>
      </c>
      <c r="H333" s="394"/>
      <c r="I333" s="335"/>
      <c r="J333" s="388"/>
      <c r="K333" s="389">
        <v>1</v>
      </c>
      <c r="L333" s="390"/>
      <c r="M333" s="393">
        <v>1</v>
      </c>
      <c r="N333" s="393"/>
      <c r="O333" s="393"/>
      <c r="P333" s="337"/>
      <c r="Q333" s="338">
        <v>20607</v>
      </c>
      <c r="R333" s="338">
        <v>20971</v>
      </c>
      <c r="S333" s="335">
        <f t="shared" si="16"/>
        <v>1</v>
      </c>
      <c r="T333" s="339"/>
    </row>
    <row r="334" spans="1:20" ht="23.25">
      <c r="A334" s="290">
        <v>322</v>
      </c>
      <c r="B334" s="335" t="s">
        <v>951</v>
      </c>
      <c r="C334" s="335" t="s">
        <v>950</v>
      </c>
      <c r="D334" s="392" t="s">
        <v>450</v>
      </c>
      <c r="E334" s="335">
        <v>1</v>
      </c>
      <c r="F334" s="335"/>
      <c r="G334" s="335">
        <v>1</v>
      </c>
      <c r="H334" s="394"/>
      <c r="I334" s="335"/>
      <c r="J334" s="388"/>
      <c r="K334" s="389">
        <v>1</v>
      </c>
      <c r="L334" s="390"/>
      <c r="M334" s="393">
        <v>1</v>
      </c>
      <c r="N334" s="393"/>
      <c r="O334" s="393"/>
      <c r="P334" s="337"/>
      <c r="Q334" s="338">
        <v>20607</v>
      </c>
      <c r="R334" s="338">
        <v>20971</v>
      </c>
      <c r="S334" s="335">
        <f t="shared" si="16"/>
        <v>1</v>
      </c>
      <c r="T334" s="339"/>
    </row>
    <row r="335" spans="1:20" ht="23.25">
      <c r="A335" s="290">
        <v>323</v>
      </c>
      <c r="B335" s="335" t="s">
        <v>951</v>
      </c>
      <c r="C335" s="335" t="s">
        <v>950</v>
      </c>
      <c r="D335" s="392" t="s">
        <v>451</v>
      </c>
      <c r="E335" s="335">
        <v>1</v>
      </c>
      <c r="F335" s="335"/>
      <c r="G335" s="335">
        <v>1</v>
      </c>
      <c r="H335" s="394"/>
      <c r="I335" s="335"/>
      <c r="J335" s="388"/>
      <c r="K335" s="389">
        <v>1</v>
      </c>
      <c r="L335" s="390"/>
      <c r="M335" s="393">
        <v>1</v>
      </c>
      <c r="N335" s="393"/>
      <c r="O335" s="393"/>
      <c r="P335" s="337"/>
      <c r="Q335" s="338">
        <v>20607</v>
      </c>
      <c r="R335" s="338">
        <v>20971</v>
      </c>
      <c r="S335" s="335">
        <f t="shared" si="16"/>
        <v>1</v>
      </c>
      <c r="T335" s="339"/>
    </row>
    <row r="336" spans="1:20" ht="23.25">
      <c r="A336" s="290">
        <v>328</v>
      </c>
      <c r="B336" s="335" t="s">
        <v>951</v>
      </c>
      <c r="C336" s="335" t="s">
        <v>952</v>
      </c>
      <c r="D336" s="339" t="s">
        <v>460</v>
      </c>
      <c r="E336" s="335">
        <v>1</v>
      </c>
      <c r="F336" s="335"/>
      <c r="G336" s="335">
        <v>1</v>
      </c>
      <c r="H336" s="335"/>
      <c r="I336" s="335"/>
      <c r="J336" s="295"/>
      <c r="K336" s="296">
        <v>1</v>
      </c>
      <c r="L336" s="297"/>
      <c r="M336" s="337">
        <v>1</v>
      </c>
      <c r="N336" s="337"/>
      <c r="O336" s="337"/>
      <c r="P336" s="337"/>
      <c r="Q336" s="338">
        <v>20607</v>
      </c>
      <c r="R336" s="338">
        <v>20971</v>
      </c>
      <c r="S336" s="335">
        <f t="shared" si="16"/>
        <v>1</v>
      </c>
      <c r="T336" s="339"/>
    </row>
    <row r="337" spans="1:20" ht="23.25">
      <c r="A337" s="290">
        <v>329</v>
      </c>
      <c r="B337" s="335" t="s">
        <v>951</v>
      </c>
      <c r="C337" s="335" t="s">
        <v>952</v>
      </c>
      <c r="D337" s="339" t="s">
        <v>461</v>
      </c>
      <c r="E337" s="335">
        <v>1</v>
      </c>
      <c r="F337" s="335"/>
      <c r="G337" s="335">
        <v>1</v>
      </c>
      <c r="H337" s="335"/>
      <c r="I337" s="335"/>
      <c r="J337" s="295"/>
      <c r="K337" s="296">
        <v>1</v>
      </c>
      <c r="L337" s="297"/>
      <c r="M337" s="337">
        <v>1</v>
      </c>
      <c r="N337" s="337"/>
      <c r="O337" s="337"/>
      <c r="P337" s="337"/>
      <c r="Q337" s="338">
        <v>20607</v>
      </c>
      <c r="R337" s="338">
        <v>20971</v>
      </c>
      <c r="S337" s="335">
        <f t="shared" si="16"/>
        <v>1</v>
      </c>
      <c r="T337" s="339"/>
    </row>
    <row r="338" spans="1:20" ht="23.25">
      <c r="A338" s="290">
        <v>330</v>
      </c>
      <c r="B338" s="335" t="s">
        <v>951</v>
      </c>
      <c r="C338" s="335" t="s">
        <v>952</v>
      </c>
      <c r="D338" s="339" t="s">
        <v>462</v>
      </c>
      <c r="E338" s="335"/>
      <c r="F338" s="335">
        <v>1</v>
      </c>
      <c r="G338" s="335">
        <v>1</v>
      </c>
      <c r="H338" s="335"/>
      <c r="I338" s="335"/>
      <c r="J338" s="295"/>
      <c r="K338" s="296">
        <v>1</v>
      </c>
      <c r="L338" s="297"/>
      <c r="M338" s="337">
        <v>1</v>
      </c>
      <c r="N338" s="337"/>
      <c r="O338" s="337"/>
      <c r="P338" s="337"/>
      <c r="Q338" s="338">
        <v>20607</v>
      </c>
      <c r="R338" s="338">
        <v>20971</v>
      </c>
      <c r="S338" s="335">
        <f t="shared" si="16"/>
        <v>1</v>
      </c>
      <c r="T338" s="339"/>
    </row>
    <row r="339" spans="1:20" ht="23.25">
      <c r="A339" s="290">
        <v>331</v>
      </c>
      <c r="B339" s="335" t="s">
        <v>951</v>
      </c>
      <c r="C339" s="335" t="s">
        <v>952</v>
      </c>
      <c r="D339" s="339" t="s">
        <v>463</v>
      </c>
      <c r="E339" s="335"/>
      <c r="F339" s="335">
        <v>1</v>
      </c>
      <c r="G339" s="335">
        <v>1</v>
      </c>
      <c r="H339" s="335"/>
      <c r="I339" s="335"/>
      <c r="J339" s="295"/>
      <c r="K339" s="296">
        <v>1</v>
      </c>
      <c r="L339" s="297"/>
      <c r="M339" s="337">
        <v>1</v>
      </c>
      <c r="N339" s="337"/>
      <c r="O339" s="337"/>
      <c r="P339" s="337"/>
      <c r="Q339" s="338">
        <v>20607</v>
      </c>
      <c r="R339" s="338">
        <v>20971</v>
      </c>
      <c r="S339" s="335">
        <f t="shared" si="16"/>
        <v>1</v>
      </c>
      <c r="T339" s="339"/>
    </row>
    <row r="340" spans="1:20" ht="23.25">
      <c r="A340" s="290">
        <v>332</v>
      </c>
      <c r="B340" s="335" t="s">
        <v>951</v>
      </c>
      <c r="C340" s="335" t="s">
        <v>952</v>
      </c>
      <c r="D340" s="339" t="s">
        <v>464</v>
      </c>
      <c r="E340" s="335"/>
      <c r="F340" s="335">
        <v>1</v>
      </c>
      <c r="G340" s="335">
        <v>1</v>
      </c>
      <c r="H340" s="335"/>
      <c r="I340" s="335"/>
      <c r="J340" s="295"/>
      <c r="K340" s="296">
        <v>1</v>
      </c>
      <c r="L340" s="297"/>
      <c r="M340" s="337">
        <v>1</v>
      </c>
      <c r="N340" s="337"/>
      <c r="O340" s="337"/>
      <c r="P340" s="337"/>
      <c r="Q340" s="338">
        <v>20607</v>
      </c>
      <c r="R340" s="338">
        <v>20971</v>
      </c>
      <c r="S340" s="335">
        <f t="shared" si="16"/>
        <v>1</v>
      </c>
      <c r="T340" s="339"/>
    </row>
    <row r="341" spans="1:20" ht="23.25">
      <c r="A341" s="290">
        <v>333</v>
      </c>
      <c r="B341" s="335" t="s">
        <v>951</v>
      </c>
      <c r="C341" s="335" t="s">
        <v>952</v>
      </c>
      <c r="D341" s="339" t="s">
        <v>465</v>
      </c>
      <c r="E341" s="335"/>
      <c r="F341" s="335">
        <v>1</v>
      </c>
      <c r="G341" s="335"/>
      <c r="H341" s="335">
        <v>1</v>
      </c>
      <c r="I341" s="335"/>
      <c r="J341" s="295"/>
      <c r="K341" s="296">
        <v>1</v>
      </c>
      <c r="L341" s="297"/>
      <c r="M341" s="337">
        <v>1</v>
      </c>
      <c r="N341" s="337"/>
      <c r="O341" s="337"/>
      <c r="P341" s="337"/>
      <c r="Q341" s="338">
        <v>20607</v>
      </c>
      <c r="R341" s="338">
        <v>20971</v>
      </c>
      <c r="S341" s="335">
        <f t="shared" si="16"/>
        <v>1</v>
      </c>
      <c r="T341" s="339"/>
    </row>
    <row r="342" spans="1:20" ht="23.25">
      <c r="A342" s="290">
        <v>336</v>
      </c>
      <c r="B342" s="335" t="s">
        <v>951</v>
      </c>
      <c r="C342" s="335" t="s">
        <v>953</v>
      </c>
      <c r="D342" s="392" t="s">
        <v>470</v>
      </c>
      <c r="E342" s="335">
        <v>1</v>
      </c>
      <c r="F342" s="335"/>
      <c r="G342" s="335">
        <v>1</v>
      </c>
      <c r="H342" s="394"/>
      <c r="I342" s="335"/>
      <c r="J342" s="388"/>
      <c r="K342" s="389">
        <v>1</v>
      </c>
      <c r="L342" s="390"/>
      <c r="M342" s="393">
        <v>1</v>
      </c>
      <c r="N342" s="393"/>
      <c r="O342" s="393"/>
      <c r="P342" s="337"/>
      <c r="Q342" s="338">
        <v>20607</v>
      </c>
      <c r="R342" s="338">
        <v>20971</v>
      </c>
      <c r="S342" s="335">
        <f t="shared" si="16"/>
        <v>1</v>
      </c>
      <c r="T342" s="339"/>
    </row>
    <row r="343" spans="1:20" ht="23.25">
      <c r="A343" s="290">
        <v>337</v>
      </c>
      <c r="B343" s="335" t="s">
        <v>951</v>
      </c>
      <c r="C343" s="335" t="s">
        <v>953</v>
      </c>
      <c r="D343" s="392" t="s">
        <v>471</v>
      </c>
      <c r="E343" s="335"/>
      <c r="F343" s="335">
        <v>1</v>
      </c>
      <c r="G343" s="335">
        <v>1</v>
      </c>
      <c r="H343" s="394"/>
      <c r="I343" s="335"/>
      <c r="J343" s="388"/>
      <c r="K343" s="389">
        <v>1</v>
      </c>
      <c r="L343" s="390"/>
      <c r="M343" s="393">
        <v>1</v>
      </c>
      <c r="N343" s="393"/>
      <c r="O343" s="393"/>
      <c r="P343" s="337"/>
      <c r="Q343" s="338">
        <v>20607</v>
      </c>
      <c r="R343" s="338">
        <v>20971</v>
      </c>
      <c r="S343" s="335">
        <f t="shared" si="16"/>
        <v>1</v>
      </c>
      <c r="T343" s="339"/>
    </row>
    <row r="344" spans="1:20" ht="23.25">
      <c r="A344" s="290">
        <v>338</v>
      </c>
      <c r="B344" s="335" t="s">
        <v>951</v>
      </c>
      <c r="C344" s="335" t="s">
        <v>953</v>
      </c>
      <c r="D344" s="392" t="s">
        <v>472</v>
      </c>
      <c r="E344" s="335">
        <v>1</v>
      </c>
      <c r="F344" s="335"/>
      <c r="G344" s="335">
        <v>1</v>
      </c>
      <c r="H344" s="394"/>
      <c r="I344" s="335"/>
      <c r="J344" s="388"/>
      <c r="K344" s="389">
        <v>1</v>
      </c>
      <c r="L344" s="390"/>
      <c r="M344" s="393">
        <v>1</v>
      </c>
      <c r="N344" s="393"/>
      <c r="O344" s="393"/>
      <c r="P344" s="337"/>
      <c r="Q344" s="338">
        <v>20607</v>
      </c>
      <c r="R344" s="338">
        <v>20971</v>
      </c>
      <c r="S344" s="335">
        <f t="shared" si="16"/>
        <v>1</v>
      </c>
      <c r="T344" s="339"/>
    </row>
    <row r="345" spans="1:20" ht="23.25">
      <c r="A345" s="290">
        <v>340</v>
      </c>
      <c r="B345" s="335" t="s">
        <v>951</v>
      </c>
      <c r="C345" s="335" t="s">
        <v>953</v>
      </c>
      <c r="D345" s="339" t="s">
        <v>474</v>
      </c>
      <c r="E345" s="335"/>
      <c r="F345" s="335">
        <v>1</v>
      </c>
      <c r="G345" s="335"/>
      <c r="H345" s="335">
        <v>1</v>
      </c>
      <c r="I345" s="335"/>
      <c r="J345" s="295"/>
      <c r="K345" s="296">
        <v>1</v>
      </c>
      <c r="L345" s="297"/>
      <c r="M345" s="337">
        <v>1</v>
      </c>
      <c r="N345" s="337"/>
      <c r="O345" s="337"/>
      <c r="P345" s="337"/>
      <c r="Q345" s="338">
        <v>20607</v>
      </c>
      <c r="R345" s="338">
        <v>20971</v>
      </c>
      <c r="S345" s="335">
        <f t="shared" si="16"/>
        <v>1</v>
      </c>
      <c r="T345" s="339"/>
    </row>
    <row r="346" spans="1:21" ht="23.25">
      <c r="A346" s="290">
        <v>317</v>
      </c>
      <c r="B346" s="314" t="s">
        <v>951</v>
      </c>
      <c r="C346" s="314" t="s">
        <v>950</v>
      </c>
      <c r="D346" s="386" t="s">
        <v>445</v>
      </c>
      <c r="E346" s="314">
        <v>1</v>
      </c>
      <c r="F346" s="314"/>
      <c r="G346" s="314">
        <v>1</v>
      </c>
      <c r="H346" s="387"/>
      <c r="I346" s="314"/>
      <c r="J346" s="388"/>
      <c r="K346" s="389">
        <v>1</v>
      </c>
      <c r="L346" s="390"/>
      <c r="M346" s="391"/>
      <c r="N346" s="391">
        <v>1</v>
      </c>
      <c r="O346" s="391"/>
      <c r="P346" s="317"/>
      <c r="Q346" s="318">
        <v>20607</v>
      </c>
      <c r="R346" s="318">
        <v>20971</v>
      </c>
      <c r="S346" s="314">
        <f t="shared" si="16"/>
        <v>1</v>
      </c>
      <c r="T346" s="319"/>
      <c r="U346" s="309">
        <f>SUM(S346:T346)</f>
        <v>1</v>
      </c>
    </row>
    <row r="347" spans="1:21" ht="23.25">
      <c r="A347" s="290">
        <v>324</v>
      </c>
      <c r="B347" s="335" t="s">
        <v>951</v>
      </c>
      <c r="C347" s="335" t="s">
        <v>950</v>
      </c>
      <c r="D347" s="339" t="s">
        <v>452</v>
      </c>
      <c r="E347" s="335">
        <v>1</v>
      </c>
      <c r="F347" s="335"/>
      <c r="G347" s="335">
        <v>1</v>
      </c>
      <c r="H347" s="335"/>
      <c r="I347" s="380"/>
      <c r="J347" s="295"/>
      <c r="K347" s="296"/>
      <c r="L347" s="297">
        <v>0.5</v>
      </c>
      <c r="M347" s="337">
        <v>0.5</v>
      </c>
      <c r="N347" s="337"/>
      <c r="O347" s="337"/>
      <c r="P347" s="337"/>
      <c r="Q347" s="338">
        <v>20786</v>
      </c>
      <c r="R347" s="338">
        <v>20971</v>
      </c>
      <c r="S347" s="335">
        <f t="shared" si="16"/>
        <v>0.5</v>
      </c>
      <c r="T347" s="339" t="s">
        <v>453</v>
      </c>
      <c r="U347" s="285">
        <f>SUM(S347:S349)</f>
        <v>2</v>
      </c>
    </row>
    <row r="348" spans="1:20" ht="23.25">
      <c r="A348" s="290">
        <v>327</v>
      </c>
      <c r="B348" s="335" t="s">
        <v>951</v>
      </c>
      <c r="C348" s="335" t="s">
        <v>952</v>
      </c>
      <c r="D348" s="339" t="s">
        <v>458</v>
      </c>
      <c r="E348" s="335"/>
      <c r="F348" s="335">
        <v>1</v>
      </c>
      <c r="G348" s="335">
        <v>1</v>
      </c>
      <c r="H348" s="335"/>
      <c r="I348" s="335"/>
      <c r="J348" s="295"/>
      <c r="K348" s="296"/>
      <c r="L348" s="390">
        <v>0.5</v>
      </c>
      <c r="M348" s="393">
        <v>0.5</v>
      </c>
      <c r="N348" s="337"/>
      <c r="O348" s="337"/>
      <c r="P348" s="337"/>
      <c r="Q348" s="338">
        <v>20729</v>
      </c>
      <c r="R348" s="338">
        <v>20971</v>
      </c>
      <c r="S348" s="335">
        <f t="shared" si="16"/>
        <v>0.5</v>
      </c>
      <c r="T348" s="339" t="s">
        <v>459</v>
      </c>
    </row>
    <row r="349" spans="1:20" ht="23.25">
      <c r="A349" s="290">
        <v>320</v>
      </c>
      <c r="B349" s="335" t="s">
        <v>951</v>
      </c>
      <c r="C349" s="335" t="s">
        <v>950</v>
      </c>
      <c r="D349" s="392" t="s">
        <v>448</v>
      </c>
      <c r="E349" s="335">
        <v>1</v>
      </c>
      <c r="F349" s="335"/>
      <c r="G349" s="335">
        <v>1</v>
      </c>
      <c r="H349" s="394"/>
      <c r="I349" s="335"/>
      <c r="J349" s="388"/>
      <c r="K349" s="389"/>
      <c r="L349" s="390">
        <v>1</v>
      </c>
      <c r="M349" s="393">
        <v>1</v>
      </c>
      <c r="N349" s="393"/>
      <c r="O349" s="393"/>
      <c r="P349" s="337"/>
      <c r="Q349" s="338">
        <v>20607</v>
      </c>
      <c r="R349" s="338">
        <v>20971</v>
      </c>
      <c r="S349" s="335">
        <f t="shared" si="16"/>
        <v>1</v>
      </c>
      <c r="T349" s="395"/>
    </row>
    <row r="350" spans="1:21" ht="23.25">
      <c r="A350" s="314">
        <v>335</v>
      </c>
      <c r="B350" s="314" t="s">
        <v>951</v>
      </c>
      <c r="C350" s="314" t="s">
        <v>953</v>
      </c>
      <c r="D350" s="319" t="s">
        <v>468</v>
      </c>
      <c r="E350" s="314"/>
      <c r="F350" s="314">
        <v>1</v>
      </c>
      <c r="G350" s="314">
        <v>1</v>
      </c>
      <c r="H350" s="314"/>
      <c r="I350" s="314"/>
      <c r="J350" s="295"/>
      <c r="K350" s="296"/>
      <c r="L350" s="297">
        <v>1</v>
      </c>
      <c r="M350" s="317"/>
      <c r="N350" s="317">
        <v>1</v>
      </c>
      <c r="O350" s="317"/>
      <c r="P350" s="317"/>
      <c r="Q350" s="318">
        <v>20607</v>
      </c>
      <c r="R350" s="318">
        <v>20971</v>
      </c>
      <c r="S350" s="314">
        <f t="shared" si="16"/>
        <v>1</v>
      </c>
      <c r="T350" s="319" t="s">
        <v>469</v>
      </c>
      <c r="U350" s="285">
        <f>SUM(S350)</f>
        <v>1</v>
      </c>
    </row>
    <row r="351" spans="1:21" ht="23.25">
      <c r="A351" s="292"/>
      <c r="B351" s="292"/>
      <c r="C351" s="292"/>
      <c r="D351" s="300"/>
      <c r="E351" s="292">
        <f aca="true" t="shared" si="17" ref="E351:P351">SUM(E325:E350)</f>
        <v>17</v>
      </c>
      <c r="F351" s="292">
        <f t="shared" si="17"/>
        <v>9</v>
      </c>
      <c r="G351" s="292">
        <f t="shared" si="17"/>
        <v>20</v>
      </c>
      <c r="H351" s="292">
        <f t="shared" si="17"/>
        <v>6</v>
      </c>
      <c r="I351" s="292">
        <f t="shared" si="17"/>
        <v>0</v>
      </c>
      <c r="J351" s="332">
        <f t="shared" si="17"/>
        <v>2</v>
      </c>
      <c r="K351" s="333">
        <f t="shared" si="17"/>
        <v>18</v>
      </c>
      <c r="L351" s="334">
        <f t="shared" si="17"/>
        <v>3</v>
      </c>
      <c r="M351" s="292">
        <f t="shared" si="17"/>
        <v>21</v>
      </c>
      <c r="N351" s="292">
        <f t="shared" si="17"/>
        <v>2</v>
      </c>
      <c r="O351" s="292">
        <f t="shared" si="17"/>
        <v>0</v>
      </c>
      <c r="P351" s="292">
        <f t="shared" si="17"/>
        <v>0</v>
      </c>
      <c r="Q351" s="292"/>
      <c r="R351" s="292"/>
      <c r="S351" s="292">
        <f>SUM(S325:S350)</f>
        <v>23</v>
      </c>
      <c r="T351" s="300"/>
      <c r="U351" s="309"/>
    </row>
    <row r="352" spans="1:21" ht="24" customHeight="1">
      <c r="A352" s="290">
        <v>400</v>
      </c>
      <c r="B352" s="314" t="s">
        <v>475</v>
      </c>
      <c r="C352" s="314" t="s">
        <v>549</v>
      </c>
      <c r="D352" s="319" t="s">
        <v>564</v>
      </c>
      <c r="E352" s="396">
        <v>1</v>
      </c>
      <c r="F352" s="396"/>
      <c r="G352" s="396">
        <v>1</v>
      </c>
      <c r="H352" s="396"/>
      <c r="I352" s="397"/>
      <c r="J352" s="295">
        <v>1</v>
      </c>
      <c r="K352" s="296"/>
      <c r="L352" s="297"/>
      <c r="M352" s="317">
        <v>1</v>
      </c>
      <c r="N352" s="317"/>
      <c r="O352" s="317"/>
      <c r="P352" s="317"/>
      <c r="Q352" s="318" t="s">
        <v>478</v>
      </c>
      <c r="R352" s="314" t="s">
        <v>479</v>
      </c>
      <c r="S352" s="314">
        <f aca="true" t="shared" si="18" ref="S352:S383">SUM(J352:O352)/2</f>
        <v>1</v>
      </c>
      <c r="T352" s="319"/>
      <c r="U352" s="285">
        <f>SUM(S352:S353)</f>
        <v>2</v>
      </c>
    </row>
    <row r="353" spans="1:20" ht="23.25">
      <c r="A353" s="290">
        <v>418</v>
      </c>
      <c r="B353" s="314" t="s">
        <v>475</v>
      </c>
      <c r="C353" s="314" t="s">
        <v>569</v>
      </c>
      <c r="D353" s="319" t="s">
        <v>589</v>
      </c>
      <c r="E353" s="396">
        <v>1</v>
      </c>
      <c r="F353" s="396"/>
      <c r="G353" s="396">
        <v>1</v>
      </c>
      <c r="H353" s="396"/>
      <c r="I353" s="397"/>
      <c r="J353" s="295">
        <v>1</v>
      </c>
      <c r="K353" s="296"/>
      <c r="L353" s="297"/>
      <c r="M353" s="317">
        <v>1</v>
      </c>
      <c r="N353" s="317"/>
      <c r="O353" s="317"/>
      <c r="P353" s="317"/>
      <c r="Q353" s="318" t="s">
        <v>478</v>
      </c>
      <c r="R353" s="314" t="s">
        <v>479</v>
      </c>
      <c r="S353" s="314">
        <f t="shared" si="18"/>
        <v>1</v>
      </c>
      <c r="T353" s="319"/>
    </row>
    <row r="354" spans="1:21" ht="23.25">
      <c r="A354" s="290">
        <v>382</v>
      </c>
      <c r="B354" s="335" t="s">
        <v>475</v>
      </c>
      <c r="C354" s="335" t="s">
        <v>527</v>
      </c>
      <c r="D354" s="339" t="s">
        <v>538</v>
      </c>
      <c r="E354" s="398">
        <v>1</v>
      </c>
      <c r="F354" s="398"/>
      <c r="G354" s="398"/>
      <c r="H354" s="398">
        <v>1</v>
      </c>
      <c r="I354" s="398"/>
      <c r="J354" s="295"/>
      <c r="K354" s="296">
        <v>0</v>
      </c>
      <c r="L354" s="297"/>
      <c r="M354" s="337">
        <v>0</v>
      </c>
      <c r="N354" s="337"/>
      <c r="O354" s="337"/>
      <c r="P354" s="337"/>
      <c r="Q354" s="399" t="s">
        <v>539</v>
      </c>
      <c r="R354" s="335" t="s">
        <v>479</v>
      </c>
      <c r="S354" s="335">
        <f t="shared" si="18"/>
        <v>0</v>
      </c>
      <c r="T354" s="339"/>
      <c r="U354" s="285">
        <f>SUM(S354:S401)</f>
        <v>44</v>
      </c>
    </row>
    <row r="355" spans="1:21" ht="23.25">
      <c r="A355" s="290">
        <v>403</v>
      </c>
      <c r="B355" s="335" t="s">
        <v>475</v>
      </c>
      <c r="C355" s="335" t="s">
        <v>549</v>
      </c>
      <c r="D355" s="339" t="s">
        <v>567</v>
      </c>
      <c r="E355" s="398">
        <v>1</v>
      </c>
      <c r="F355" s="398"/>
      <c r="G355" s="398">
        <v>1</v>
      </c>
      <c r="H355" s="398"/>
      <c r="I355" s="400"/>
      <c r="J355" s="295"/>
      <c r="K355" s="296">
        <v>0</v>
      </c>
      <c r="L355" s="297"/>
      <c r="M355" s="337">
        <v>0</v>
      </c>
      <c r="N355" s="337"/>
      <c r="O355" s="337"/>
      <c r="P355" s="337"/>
      <c r="Q355" s="399" t="s">
        <v>568</v>
      </c>
      <c r="R355" s="335" t="s">
        <v>479</v>
      </c>
      <c r="S355" s="335">
        <f t="shared" si="18"/>
        <v>0</v>
      </c>
      <c r="T355" s="339"/>
      <c r="U355" s="309"/>
    </row>
    <row r="356" spans="1:21" ht="23.25">
      <c r="A356" s="290">
        <v>426</v>
      </c>
      <c r="B356" s="335" t="s">
        <v>475</v>
      </c>
      <c r="C356" s="335" t="s">
        <v>569</v>
      </c>
      <c r="D356" s="339" t="s">
        <v>598</v>
      </c>
      <c r="E356" s="398">
        <v>1</v>
      </c>
      <c r="F356" s="398"/>
      <c r="G356" s="398"/>
      <c r="H356" s="398">
        <v>1</v>
      </c>
      <c r="I356" s="380"/>
      <c r="J356" s="295"/>
      <c r="K356" s="296">
        <v>0</v>
      </c>
      <c r="L356" s="297"/>
      <c r="M356" s="337">
        <v>0</v>
      </c>
      <c r="N356" s="337"/>
      <c r="O356" s="337"/>
      <c r="P356" s="337"/>
      <c r="Q356" s="338" t="s">
        <v>599</v>
      </c>
      <c r="R356" s="335" t="s">
        <v>479</v>
      </c>
      <c r="S356" s="335">
        <f t="shared" si="18"/>
        <v>0</v>
      </c>
      <c r="T356" s="339"/>
      <c r="U356" s="309"/>
    </row>
    <row r="357" spans="1:21" ht="23.25">
      <c r="A357" s="290">
        <v>345</v>
      </c>
      <c r="B357" s="335" t="s">
        <v>475</v>
      </c>
      <c r="C357" s="335" t="s">
        <v>476</v>
      </c>
      <c r="D357" s="339" t="s">
        <v>485</v>
      </c>
      <c r="E357" s="335"/>
      <c r="F357" s="398">
        <v>1</v>
      </c>
      <c r="G357" s="398">
        <v>1</v>
      </c>
      <c r="H357" s="335"/>
      <c r="I357" s="380"/>
      <c r="J357" s="295"/>
      <c r="K357" s="296">
        <v>0.5</v>
      </c>
      <c r="L357" s="297"/>
      <c r="M357" s="337">
        <v>0.5</v>
      </c>
      <c r="N357" s="337"/>
      <c r="O357" s="337"/>
      <c r="P357" s="337"/>
      <c r="Q357" s="335" t="s">
        <v>486</v>
      </c>
      <c r="R357" s="335" t="s">
        <v>479</v>
      </c>
      <c r="S357" s="335">
        <f t="shared" si="18"/>
        <v>0.5</v>
      </c>
      <c r="T357" s="339"/>
      <c r="U357" s="309"/>
    </row>
    <row r="358" spans="1:21" ht="23.25">
      <c r="A358" s="290">
        <v>425</v>
      </c>
      <c r="B358" s="335" t="s">
        <v>475</v>
      </c>
      <c r="C358" s="335" t="s">
        <v>569</v>
      </c>
      <c r="D358" s="339" t="s">
        <v>596</v>
      </c>
      <c r="E358" s="398">
        <v>1</v>
      </c>
      <c r="F358" s="398"/>
      <c r="G358" s="398"/>
      <c r="H358" s="398">
        <v>1</v>
      </c>
      <c r="I358" s="380"/>
      <c r="J358" s="295"/>
      <c r="K358" s="296">
        <v>0.5</v>
      </c>
      <c r="L358" s="297"/>
      <c r="M358" s="337">
        <v>0.5</v>
      </c>
      <c r="N358" s="337"/>
      <c r="O358" s="337"/>
      <c r="P358" s="337"/>
      <c r="Q358" s="338" t="s">
        <v>597</v>
      </c>
      <c r="R358" s="335" t="s">
        <v>479</v>
      </c>
      <c r="S358" s="335">
        <f t="shared" si="18"/>
        <v>0.5</v>
      </c>
      <c r="T358" s="339"/>
      <c r="U358" s="309"/>
    </row>
    <row r="359" spans="1:20" ht="23.25">
      <c r="A359" s="290">
        <v>388</v>
      </c>
      <c r="B359" s="335" t="s">
        <v>475</v>
      </c>
      <c r="C359" s="335" t="s">
        <v>954</v>
      </c>
      <c r="D359" s="339" t="s">
        <v>548</v>
      </c>
      <c r="E359" s="398">
        <v>1</v>
      </c>
      <c r="F359" s="398"/>
      <c r="G359" s="398">
        <v>1</v>
      </c>
      <c r="H359" s="398"/>
      <c r="I359" s="398"/>
      <c r="J359" s="295"/>
      <c r="K359" s="296">
        <v>1</v>
      </c>
      <c r="L359" s="297"/>
      <c r="M359" s="337">
        <v>1</v>
      </c>
      <c r="N359" s="337" t="s">
        <v>48</v>
      </c>
      <c r="O359" s="337"/>
      <c r="P359" s="337"/>
      <c r="Q359" s="338" t="s">
        <v>478</v>
      </c>
      <c r="R359" s="335" t="s">
        <v>479</v>
      </c>
      <c r="S359" s="335">
        <f t="shared" si="18"/>
        <v>1</v>
      </c>
      <c r="T359" s="339"/>
    </row>
    <row r="360" spans="1:20" ht="23.25">
      <c r="A360" s="290">
        <v>342</v>
      </c>
      <c r="B360" s="335" t="s">
        <v>475</v>
      </c>
      <c r="C360" s="335" t="s">
        <v>476</v>
      </c>
      <c r="D360" s="339" t="s">
        <v>481</v>
      </c>
      <c r="E360" s="335"/>
      <c r="F360" s="398">
        <v>1</v>
      </c>
      <c r="G360" s="398">
        <v>1</v>
      </c>
      <c r="H360" s="335"/>
      <c r="I360" s="380"/>
      <c r="J360" s="295"/>
      <c r="K360" s="296">
        <v>1</v>
      </c>
      <c r="L360" s="297"/>
      <c r="M360" s="337">
        <v>1</v>
      </c>
      <c r="N360" s="337"/>
      <c r="O360" s="337"/>
      <c r="P360" s="337"/>
      <c r="Q360" s="338" t="s">
        <v>478</v>
      </c>
      <c r="R360" s="335" t="s">
        <v>479</v>
      </c>
      <c r="S360" s="335">
        <f t="shared" si="18"/>
        <v>1</v>
      </c>
      <c r="T360" s="339"/>
    </row>
    <row r="361" spans="1:20" ht="23.25">
      <c r="A361" s="290">
        <v>344</v>
      </c>
      <c r="B361" s="335" t="s">
        <v>475</v>
      </c>
      <c r="C361" s="335" t="s">
        <v>476</v>
      </c>
      <c r="D361" s="339" t="s">
        <v>484</v>
      </c>
      <c r="E361" s="335"/>
      <c r="F361" s="398">
        <v>1</v>
      </c>
      <c r="G361" s="398">
        <v>1</v>
      </c>
      <c r="H361" s="335"/>
      <c r="I361" s="380"/>
      <c r="J361" s="295"/>
      <c r="K361" s="296">
        <v>1</v>
      </c>
      <c r="L361" s="297"/>
      <c r="M361" s="337">
        <v>1</v>
      </c>
      <c r="N361" s="337"/>
      <c r="O361" s="337"/>
      <c r="P361" s="337"/>
      <c r="Q361" s="338" t="s">
        <v>478</v>
      </c>
      <c r="R361" s="335" t="s">
        <v>479</v>
      </c>
      <c r="S361" s="335">
        <f t="shared" si="18"/>
        <v>1</v>
      </c>
      <c r="T361" s="339"/>
    </row>
    <row r="362" spans="1:20" ht="23.25">
      <c r="A362" s="290">
        <v>346</v>
      </c>
      <c r="B362" s="335" t="s">
        <v>475</v>
      </c>
      <c r="C362" s="335" t="s">
        <v>476</v>
      </c>
      <c r="D362" s="339" t="s">
        <v>487</v>
      </c>
      <c r="E362" s="335"/>
      <c r="F362" s="398">
        <v>1</v>
      </c>
      <c r="G362" s="398">
        <v>1</v>
      </c>
      <c r="H362" s="337"/>
      <c r="I362" s="380"/>
      <c r="J362" s="295"/>
      <c r="K362" s="296">
        <v>1</v>
      </c>
      <c r="L362" s="297"/>
      <c r="M362" s="337">
        <v>1</v>
      </c>
      <c r="N362" s="337"/>
      <c r="O362" s="337"/>
      <c r="P362" s="337"/>
      <c r="Q362" s="338" t="s">
        <v>478</v>
      </c>
      <c r="R362" s="335" t="s">
        <v>479</v>
      </c>
      <c r="S362" s="335">
        <f t="shared" si="18"/>
        <v>1</v>
      </c>
      <c r="T362" s="339"/>
    </row>
    <row r="363" spans="1:20" ht="23.25">
      <c r="A363" s="290">
        <v>347</v>
      </c>
      <c r="B363" s="335" t="s">
        <v>475</v>
      </c>
      <c r="C363" s="335" t="s">
        <v>476</v>
      </c>
      <c r="D363" s="339" t="s">
        <v>488</v>
      </c>
      <c r="E363" s="335"/>
      <c r="F363" s="398">
        <v>1</v>
      </c>
      <c r="G363" s="398"/>
      <c r="H363" s="398">
        <v>1</v>
      </c>
      <c r="I363" s="380"/>
      <c r="J363" s="295"/>
      <c r="K363" s="296">
        <v>1</v>
      </c>
      <c r="L363" s="297"/>
      <c r="M363" s="337">
        <v>1</v>
      </c>
      <c r="N363" s="337"/>
      <c r="O363" s="337"/>
      <c r="P363" s="337"/>
      <c r="Q363" s="338" t="s">
        <v>478</v>
      </c>
      <c r="R363" s="335" t="s">
        <v>479</v>
      </c>
      <c r="S363" s="335">
        <f t="shared" si="18"/>
        <v>1</v>
      </c>
      <c r="T363" s="339"/>
    </row>
    <row r="364" spans="1:20" ht="23.25">
      <c r="A364" s="290">
        <v>348</v>
      </c>
      <c r="B364" s="335" t="s">
        <v>475</v>
      </c>
      <c r="C364" s="335" t="s">
        <v>476</v>
      </c>
      <c r="D364" s="339" t="s">
        <v>489</v>
      </c>
      <c r="E364" s="335"/>
      <c r="F364" s="398">
        <v>1</v>
      </c>
      <c r="G364" s="398"/>
      <c r="H364" s="398">
        <v>1</v>
      </c>
      <c r="I364" s="401"/>
      <c r="J364" s="295"/>
      <c r="K364" s="296">
        <v>1</v>
      </c>
      <c r="L364" s="297"/>
      <c r="M364" s="337">
        <v>1</v>
      </c>
      <c r="N364" s="337"/>
      <c r="O364" s="337"/>
      <c r="P364" s="337"/>
      <c r="Q364" s="338" t="s">
        <v>478</v>
      </c>
      <c r="R364" s="335" t="s">
        <v>479</v>
      </c>
      <c r="S364" s="335">
        <f t="shared" si="18"/>
        <v>1</v>
      </c>
      <c r="T364" s="339"/>
    </row>
    <row r="365" spans="1:20" ht="23.25">
      <c r="A365" s="290">
        <v>351</v>
      </c>
      <c r="B365" s="335" t="s">
        <v>475</v>
      </c>
      <c r="C365" s="335" t="s">
        <v>490</v>
      </c>
      <c r="D365" s="339" t="s">
        <v>493</v>
      </c>
      <c r="E365" s="398">
        <v>1</v>
      </c>
      <c r="F365" s="398"/>
      <c r="G365" s="398">
        <v>1</v>
      </c>
      <c r="H365" s="398"/>
      <c r="I365" s="398">
        <v>1</v>
      </c>
      <c r="J365" s="295"/>
      <c r="K365" s="296">
        <v>1</v>
      </c>
      <c r="L365" s="297"/>
      <c r="M365" s="337">
        <v>1</v>
      </c>
      <c r="N365" s="337"/>
      <c r="O365" s="337"/>
      <c r="P365" s="337"/>
      <c r="Q365" s="338" t="s">
        <v>478</v>
      </c>
      <c r="R365" s="335" t="s">
        <v>479</v>
      </c>
      <c r="S365" s="335">
        <f t="shared" si="18"/>
        <v>1</v>
      </c>
      <c r="T365" s="339" t="s">
        <v>494</v>
      </c>
    </row>
    <row r="366" spans="1:20" ht="23.25">
      <c r="A366" s="290">
        <v>352</v>
      </c>
      <c r="B366" s="335" t="s">
        <v>475</v>
      </c>
      <c r="C366" s="335" t="s">
        <v>490</v>
      </c>
      <c r="D366" s="339" t="s">
        <v>495</v>
      </c>
      <c r="E366" s="398">
        <v>1</v>
      </c>
      <c r="F366" s="398"/>
      <c r="G366" s="398">
        <v>1</v>
      </c>
      <c r="H366" s="398"/>
      <c r="I366" s="400"/>
      <c r="J366" s="295"/>
      <c r="K366" s="296">
        <v>1</v>
      </c>
      <c r="L366" s="297"/>
      <c r="M366" s="337">
        <v>1</v>
      </c>
      <c r="N366" s="337"/>
      <c r="O366" s="337"/>
      <c r="P366" s="337"/>
      <c r="Q366" s="338" t="s">
        <v>478</v>
      </c>
      <c r="R366" s="335" t="s">
        <v>479</v>
      </c>
      <c r="S366" s="335">
        <f t="shared" si="18"/>
        <v>1</v>
      </c>
      <c r="T366" s="339"/>
    </row>
    <row r="367" spans="1:20" ht="23.25">
      <c r="A367" s="290">
        <v>353</v>
      </c>
      <c r="B367" s="335" t="s">
        <v>475</v>
      </c>
      <c r="C367" s="335" t="s">
        <v>490</v>
      </c>
      <c r="D367" s="339" t="s">
        <v>496</v>
      </c>
      <c r="E367" s="398">
        <v>1</v>
      </c>
      <c r="F367" s="398"/>
      <c r="G367" s="398">
        <v>1</v>
      </c>
      <c r="H367" s="398"/>
      <c r="I367" s="400"/>
      <c r="J367" s="295"/>
      <c r="K367" s="296">
        <v>1</v>
      </c>
      <c r="L367" s="297"/>
      <c r="M367" s="337">
        <v>1</v>
      </c>
      <c r="N367" s="337"/>
      <c r="O367" s="337"/>
      <c r="P367" s="337"/>
      <c r="Q367" s="338" t="s">
        <v>478</v>
      </c>
      <c r="R367" s="335" t="s">
        <v>479</v>
      </c>
      <c r="S367" s="335">
        <f t="shared" si="18"/>
        <v>1</v>
      </c>
      <c r="T367" s="339"/>
    </row>
    <row r="368" spans="1:20" ht="23.25">
      <c r="A368" s="290">
        <v>354</v>
      </c>
      <c r="B368" s="335" t="s">
        <v>475</v>
      </c>
      <c r="C368" s="335" t="s">
        <v>490</v>
      </c>
      <c r="D368" s="339" t="s">
        <v>497</v>
      </c>
      <c r="E368" s="398">
        <v>1</v>
      </c>
      <c r="F368" s="398"/>
      <c r="G368" s="398">
        <v>1</v>
      </c>
      <c r="H368" s="398"/>
      <c r="I368" s="398">
        <v>1</v>
      </c>
      <c r="J368" s="295"/>
      <c r="K368" s="296">
        <v>1</v>
      </c>
      <c r="L368" s="297"/>
      <c r="M368" s="337">
        <v>1</v>
      </c>
      <c r="N368" s="337"/>
      <c r="O368" s="337"/>
      <c r="P368" s="337"/>
      <c r="Q368" s="338" t="s">
        <v>478</v>
      </c>
      <c r="R368" s="335" t="s">
        <v>479</v>
      </c>
      <c r="S368" s="335">
        <f t="shared" si="18"/>
        <v>1</v>
      </c>
      <c r="T368" s="339" t="s">
        <v>498</v>
      </c>
    </row>
    <row r="369" spans="1:20" ht="23.25">
      <c r="A369" s="290">
        <v>356</v>
      </c>
      <c r="B369" s="335" t="s">
        <v>475</v>
      </c>
      <c r="C369" s="335" t="s">
        <v>490</v>
      </c>
      <c r="D369" s="339" t="s">
        <v>500</v>
      </c>
      <c r="E369" s="398">
        <v>1</v>
      </c>
      <c r="F369" s="398"/>
      <c r="G369" s="398">
        <v>1</v>
      </c>
      <c r="H369" s="398"/>
      <c r="I369" s="398">
        <v>1</v>
      </c>
      <c r="J369" s="295"/>
      <c r="K369" s="296">
        <v>1</v>
      </c>
      <c r="L369" s="297"/>
      <c r="M369" s="337">
        <v>1</v>
      </c>
      <c r="N369" s="337"/>
      <c r="O369" s="337"/>
      <c r="P369" s="337"/>
      <c r="Q369" s="338" t="s">
        <v>478</v>
      </c>
      <c r="R369" s="335" t="s">
        <v>479</v>
      </c>
      <c r="S369" s="335">
        <f t="shared" si="18"/>
        <v>1</v>
      </c>
      <c r="T369" s="339" t="s">
        <v>501</v>
      </c>
    </row>
    <row r="370" spans="1:20" ht="23.25">
      <c r="A370" s="290">
        <v>357</v>
      </c>
      <c r="B370" s="335" t="s">
        <v>475</v>
      </c>
      <c r="C370" s="335" t="s">
        <v>490</v>
      </c>
      <c r="D370" s="339" t="s">
        <v>502</v>
      </c>
      <c r="E370" s="398">
        <v>1</v>
      </c>
      <c r="F370" s="398"/>
      <c r="G370" s="398">
        <v>1</v>
      </c>
      <c r="H370" s="398"/>
      <c r="I370" s="400"/>
      <c r="J370" s="295"/>
      <c r="K370" s="296">
        <v>1</v>
      </c>
      <c r="L370" s="297"/>
      <c r="M370" s="337">
        <v>1</v>
      </c>
      <c r="N370" s="337"/>
      <c r="O370" s="337"/>
      <c r="P370" s="337"/>
      <c r="Q370" s="338" t="s">
        <v>478</v>
      </c>
      <c r="R370" s="335" t="s">
        <v>479</v>
      </c>
      <c r="S370" s="335">
        <f t="shared" si="18"/>
        <v>1</v>
      </c>
      <c r="T370" s="339"/>
    </row>
    <row r="371" spans="1:20" ht="23.25">
      <c r="A371" s="290">
        <v>358</v>
      </c>
      <c r="B371" s="335" t="s">
        <v>475</v>
      </c>
      <c r="C371" s="335" t="s">
        <v>490</v>
      </c>
      <c r="D371" s="339" t="s">
        <v>503</v>
      </c>
      <c r="E371" s="398">
        <v>1</v>
      </c>
      <c r="F371" s="398"/>
      <c r="G371" s="398">
        <v>1</v>
      </c>
      <c r="H371" s="398"/>
      <c r="I371" s="398">
        <v>1</v>
      </c>
      <c r="J371" s="295"/>
      <c r="K371" s="296">
        <v>1</v>
      </c>
      <c r="L371" s="297"/>
      <c r="M371" s="337">
        <v>1</v>
      </c>
      <c r="N371" s="337"/>
      <c r="O371" s="337"/>
      <c r="P371" s="337"/>
      <c r="Q371" s="338" t="s">
        <v>478</v>
      </c>
      <c r="R371" s="335" t="s">
        <v>479</v>
      </c>
      <c r="S371" s="335">
        <f t="shared" si="18"/>
        <v>1</v>
      </c>
      <c r="T371" s="339" t="s">
        <v>501</v>
      </c>
    </row>
    <row r="372" spans="1:20" ht="23.25">
      <c r="A372" s="290">
        <v>359</v>
      </c>
      <c r="B372" s="335" t="s">
        <v>475</v>
      </c>
      <c r="C372" s="335" t="s">
        <v>490</v>
      </c>
      <c r="D372" s="339" t="s">
        <v>504</v>
      </c>
      <c r="E372" s="398">
        <v>1</v>
      </c>
      <c r="F372" s="398"/>
      <c r="G372" s="398"/>
      <c r="H372" s="398">
        <v>1</v>
      </c>
      <c r="I372" s="400"/>
      <c r="J372" s="295"/>
      <c r="K372" s="296">
        <v>1</v>
      </c>
      <c r="L372" s="297"/>
      <c r="M372" s="337">
        <v>1</v>
      </c>
      <c r="N372" s="337"/>
      <c r="O372" s="337"/>
      <c r="P372" s="337"/>
      <c r="Q372" s="338" t="s">
        <v>478</v>
      </c>
      <c r="R372" s="335" t="s">
        <v>479</v>
      </c>
      <c r="S372" s="335">
        <f t="shared" si="18"/>
        <v>1</v>
      </c>
      <c r="T372" s="339"/>
    </row>
    <row r="373" spans="1:20" ht="23.25">
      <c r="A373" s="290">
        <v>360</v>
      </c>
      <c r="B373" s="335" t="s">
        <v>475</v>
      </c>
      <c r="C373" s="335" t="s">
        <v>490</v>
      </c>
      <c r="D373" s="339" t="s">
        <v>505</v>
      </c>
      <c r="E373" s="398">
        <v>1</v>
      </c>
      <c r="F373" s="398"/>
      <c r="G373" s="398"/>
      <c r="H373" s="398">
        <v>1</v>
      </c>
      <c r="I373" s="400"/>
      <c r="J373" s="295"/>
      <c r="K373" s="296">
        <v>1</v>
      </c>
      <c r="L373" s="297"/>
      <c r="M373" s="337">
        <v>1</v>
      </c>
      <c r="N373" s="337"/>
      <c r="O373" s="337"/>
      <c r="P373" s="337"/>
      <c r="Q373" s="338" t="s">
        <v>478</v>
      </c>
      <c r="R373" s="335" t="s">
        <v>479</v>
      </c>
      <c r="S373" s="335">
        <f t="shared" si="18"/>
        <v>1</v>
      </c>
      <c r="T373" s="339"/>
    </row>
    <row r="374" spans="1:20" ht="23.25">
      <c r="A374" s="290">
        <v>362</v>
      </c>
      <c r="B374" s="335" t="s">
        <v>475</v>
      </c>
      <c r="C374" s="335" t="s">
        <v>506</v>
      </c>
      <c r="D374" s="339" t="s">
        <v>508</v>
      </c>
      <c r="E374" s="398">
        <v>1</v>
      </c>
      <c r="F374" s="398"/>
      <c r="G374" s="398">
        <v>1</v>
      </c>
      <c r="H374" s="398"/>
      <c r="I374" s="400"/>
      <c r="J374" s="295"/>
      <c r="K374" s="296">
        <v>1</v>
      </c>
      <c r="L374" s="297"/>
      <c r="M374" s="337">
        <v>1</v>
      </c>
      <c r="N374" s="337"/>
      <c r="O374" s="337"/>
      <c r="P374" s="337"/>
      <c r="Q374" s="338" t="s">
        <v>478</v>
      </c>
      <c r="R374" s="335" t="s">
        <v>479</v>
      </c>
      <c r="S374" s="335">
        <f t="shared" si="18"/>
        <v>1</v>
      </c>
      <c r="T374" s="339"/>
    </row>
    <row r="375" spans="1:20" ht="23.25">
      <c r="A375" s="290">
        <v>364</v>
      </c>
      <c r="B375" s="335" t="s">
        <v>475</v>
      </c>
      <c r="C375" s="335" t="s">
        <v>506</v>
      </c>
      <c r="D375" s="339" t="s">
        <v>511</v>
      </c>
      <c r="E375" s="398">
        <v>1</v>
      </c>
      <c r="F375" s="398"/>
      <c r="G375" s="398">
        <v>1</v>
      </c>
      <c r="H375" s="398"/>
      <c r="I375" s="398">
        <v>1</v>
      </c>
      <c r="J375" s="295"/>
      <c r="K375" s="296">
        <v>1</v>
      </c>
      <c r="L375" s="297"/>
      <c r="M375" s="337">
        <v>1</v>
      </c>
      <c r="N375" s="337"/>
      <c r="O375" s="337"/>
      <c r="P375" s="337"/>
      <c r="Q375" s="338" t="s">
        <v>478</v>
      </c>
      <c r="R375" s="335" t="s">
        <v>479</v>
      </c>
      <c r="S375" s="335">
        <f t="shared" si="18"/>
        <v>1</v>
      </c>
      <c r="T375" s="339" t="s">
        <v>512</v>
      </c>
    </row>
    <row r="376" spans="1:20" ht="23.25">
      <c r="A376" s="290">
        <v>372</v>
      </c>
      <c r="B376" s="335" t="s">
        <v>475</v>
      </c>
      <c r="C376" s="335" t="s">
        <v>513</v>
      </c>
      <c r="D376" s="339" t="s">
        <v>526</v>
      </c>
      <c r="E376" s="398">
        <v>1</v>
      </c>
      <c r="F376" s="398"/>
      <c r="G376" s="398" t="s">
        <v>48</v>
      </c>
      <c r="H376" s="398">
        <v>1</v>
      </c>
      <c r="I376" s="400"/>
      <c r="J376" s="295"/>
      <c r="K376" s="296">
        <v>1</v>
      </c>
      <c r="L376" s="297"/>
      <c r="M376" s="337">
        <v>1</v>
      </c>
      <c r="N376" s="337"/>
      <c r="O376" s="337"/>
      <c r="P376" s="337"/>
      <c r="Q376" s="338" t="s">
        <v>478</v>
      </c>
      <c r="R376" s="335" t="s">
        <v>479</v>
      </c>
      <c r="S376" s="335">
        <f t="shared" si="18"/>
        <v>1</v>
      </c>
      <c r="T376" s="339"/>
    </row>
    <row r="377" spans="1:20" ht="23.25">
      <c r="A377" s="290">
        <v>375</v>
      </c>
      <c r="B377" s="335" t="s">
        <v>475</v>
      </c>
      <c r="C377" s="335" t="s">
        <v>527</v>
      </c>
      <c r="D377" s="339" t="s">
        <v>530</v>
      </c>
      <c r="E377" s="398">
        <v>1</v>
      </c>
      <c r="F377" s="398"/>
      <c r="G377" s="398">
        <v>1</v>
      </c>
      <c r="H377" s="398"/>
      <c r="I377" s="400"/>
      <c r="J377" s="295"/>
      <c r="K377" s="296">
        <v>1</v>
      </c>
      <c r="L377" s="297"/>
      <c r="M377" s="337">
        <v>1</v>
      </c>
      <c r="N377" s="337"/>
      <c r="O377" s="337"/>
      <c r="P377" s="337"/>
      <c r="Q377" s="338" t="s">
        <v>478</v>
      </c>
      <c r="R377" s="335" t="s">
        <v>479</v>
      </c>
      <c r="S377" s="335">
        <f t="shared" si="18"/>
        <v>1</v>
      </c>
      <c r="T377" s="339"/>
    </row>
    <row r="378" spans="1:20" ht="23.25">
      <c r="A378" s="290">
        <v>376</v>
      </c>
      <c r="B378" s="335" t="s">
        <v>475</v>
      </c>
      <c r="C378" s="335" t="s">
        <v>527</v>
      </c>
      <c r="D378" s="339" t="s">
        <v>531</v>
      </c>
      <c r="E378" s="398">
        <v>1</v>
      </c>
      <c r="F378" s="398"/>
      <c r="G378" s="398">
        <v>1</v>
      </c>
      <c r="H378" s="398"/>
      <c r="I378" s="398">
        <v>1</v>
      </c>
      <c r="J378" s="295"/>
      <c r="K378" s="296">
        <v>1</v>
      </c>
      <c r="L378" s="297"/>
      <c r="M378" s="337">
        <v>1</v>
      </c>
      <c r="N378" s="337"/>
      <c r="O378" s="337"/>
      <c r="P378" s="337"/>
      <c r="Q378" s="338" t="s">
        <v>478</v>
      </c>
      <c r="R378" s="335" t="s">
        <v>479</v>
      </c>
      <c r="S378" s="335">
        <f t="shared" si="18"/>
        <v>1</v>
      </c>
      <c r="T378" s="339" t="s">
        <v>532</v>
      </c>
    </row>
    <row r="379" spans="1:20" ht="23.25">
      <c r="A379" s="290">
        <v>378</v>
      </c>
      <c r="B379" s="335" t="s">
        <v>475</v>
      </c>
      <c r="C379" s="335" t="s">
        <v>527</v>
      </c>
      <c r="D379" s="339" t="s">
        <v>534</v>
      </c>
      <c r="E379" s="398">
        <v>1</v>
      </c>
      <c r="F379" s="398"/>
      <c r="G379" s="398">
        <v>1</v>
      </c>
      <c r="H379" s="398"/>
      <c r="I379" s="398"/>
      <c r="J379" s="295"/>
      <c r="K379" s="296">
        <v>1</v>
      </c>
      <c r="L379" s="297"/>
      <c r="M379" s="337">
        <v>1</v>
      </c>
      <c r="N379" s="337"/>
      <c r="O379" s="337"/>
      <c r="P379" s="337"/>
      <c r="Q379" s="338" t="s">
        <v>478</v>
      </c>
      <c r="R379" s="335" t="s">
        <v>479</v>
      </c>
      <c r="S379" s="335">
        <f t="shared" si="18"/>
        <v>1</v>
      </c>
      <c r="T379" s="339"/>
    </row>
    <row r="380" spans="1:20" ht="23.25">
      <c r="A380" s="290">
        <v>379</v>
      </c>
      <c r="B380" s="335" t="s">
        <v>475</v>
      </c>
      <c r="C380" s="335" t="s">
        <v>527</v>
      </c>
      <c r="D380" s="339" t="s">
        <v>535</v>
      </c>
      <c r="E380" s="398">
        <v>1</v>
      </c>
      <c r="F380" s="398"/>
      <c r="G380" s="398">
        <v>1</v>
      </c>
      <c r="H380" s="398"/>
      <c r="I380" s="398"/>
      <c r="J380" s="295"/>
      <c r="K380" s="296">
        <v>1</v>
      </c>
      <c r="L380" s="297"/>
      <c r="M380" s="337">
        <v>1</v>
      </c>
      <c r="N380" s="337"/>
      <c r="O380" s="337"/>
      <c r="P380" s="337"/>
      <c r="Q380" s="338" t="s">
        <v>478</v>
      </c>
      <c r="R380" s="335" t="s">
        <v>479</v>
      </c>
      <c r="S380" s="335">
        <f t="shared" si="18"/>
        <v>1</v>
      </c>
      <c r="T380" s="339"/>
    </row>
    <row r="381" spans="1:20" ht="23.25">
      <c r="A381" s="290">
        <v>380</v>
      </c>
      <c r="B381" s="335" t="s">
        <v>475</v>
      </c>
      <c r="C381" s="335" t="s">
        <v>527</v>
      </c>
      <c r="D381" s="339" t="s">
        <v>536</v>
      </c>
      <c r="E381" s="398">
        <v>1</v>
      </c>
      <c r="F381" s="398"/>
      <c r="G381" s="398" t="s">
        <v>48</v>
      </c>
      <c r="H381" s="398">
        <v>1</v>
      </c>
      <c r="I381" s="398"/>
      <c r="J381" s="295"/>
      <c r="K381" s="296">
        <v>1</v>
      </c>
      <c r="L381" s="297"/>
      <c r="M381" s="337">
        <v>1</v>
      </c>
      <c r="N381" s="337"/>
      <c r="O381" s="337"/>
      <c r="P381" s="337"/>
      <c r="Q381" s="338" t="s">
        <v>478</v>
      </c>
      <c r="R381" s="335" t="s">
        <v>479</v>
      </c>
      <c r="S381" s="335">
        <f t="shared" si="18"/>
        <v>1</v>
      </c>
      <c r="T381" s="339"/>
    </row>
    <row r="382" spans="1:20" ht="23.25">
      <c r="A382" s="290">
        <v>381</v>
      </c>
      <c r="B382" s="335" t="s">
        <v>475</v>
      </c>
      <c r="C382" s="335" t="s">
        <v>527</v>
      </c>
      <c r="D382" s="339" t="s">
        <v>537</v>
      </c>
      <c r="E382" s="398">
        <v>1</v>
      </c>
      <c r="F382" s="398"/>
      <c r="G382" s="398"/>
      <c r="H382" s="398">
        <v>1</v>
      </c>
      <c r="I382" s="398"/>
      <c r="J382" s="295"/>
      <c r="K382" s="296">
        <v>1</v>
      </c>
      <c r="L382" s="297"/>
      <c r="M382" s="337">
        <v>1</v>
      </c>
      <c r="N382" s="337"/>
      <c r="O382" s="337"/>
      <c r="P382" s="337"/>
      <c r="Q382" s="338" t="s">
        <v>478</v>
      </c>
      <c r="R382" s="335" t="s">
        <v>479</v>
      </c>
      <c r="S382" s="335">
        <f t="shared" si="18"/>
        <v>1</v>
      </c>
      <c r="T382" s="339"/>
    </row>
    <row r="383" spans="1:20" ht="23.25">
      <c r="A383" s="290">
        <v>394</v>
      </c>
      <c r="B383" s="335" t="s">
        <v>475</v>
      </c>
      <c r="C383" s="335" t="s">
        <v>549</v>
      </c>
      <c r="D383" s="339" t="s">
        <v>555</v>
      </c>
      <c r="E383" s="398">
        <v>1</v>
      </c>
      <c r="F383" s="398"/>
      <c r="G383" s="398">
        <v>1</v>
      </c>
      <c r="H383" s="398"/>
      <c r="I383" s="398"/>
      <c r="J383" s="295"/>
      <c r="K383" s="296">
        <v>1</v>
      </c>
      <c r="L383" s="297"/>
      <c r="M383" s="337">
        <v>1</v>
      </c>
      <c r="N383" s="337"/>
      <c r="O383" s="337"/>
      <c r="P383" s="337"/>
      <c r="Q383" s="338" t="s">
        <v>478</v>
      </c>
      <c r="R383" s="335" t="s">
        <v>479</v>
      </c>
      <c r="S383" s="335">
        <f t="shared" si="18"/>
        <v>1</v>
      </c>
      <c r="T383" s="339"/>
    </row>
    <row r="384" spans="1:20" ht="23.25">
      <c r="A384" s="290">
        <v>399</v>
      </c>
      <c r="B384" s="335" t="s">
        <v>475</v>
      </c>
      <c r="C384" s="335" t="s">
        <v>549</v>
      </c>
      <c r="D384" s="339" t="s">
        <v>562</v>
      </c>
      <c r="E384" s="398">
        <v>1</v>
      </c>
      <c r="F384" s="398"/>
      <c r="G384" s="398">
        <v>1</v>
      </c>
      <c r="H384" s="398"/>
      <c r="I384" s="398">
        <v>1</v>
      </c>
      <c r="J384" s="295"/>
      <c r="K384" s="296">
        <v>1</v>
      </c>
      <c r="L384" s="297"/>
      <c r="M384" s="337">
        <v>1</v>
      </c>
      <c r="N384" s="337"/>
      <c r="O384" s="337"/>
      <c r="P384" s="337"/>
      <c r="Q384" s="338" t="s">
        <v>478</v>
      </c>
      <c r="R384" s="335" t="s">
        <v>479</v>
      </c>
      <c r="S384" s="335">
        <f aca="true" t="shared" si="19" ref="S384:S415">SUM(J384:O384)/2</f>
        <v>1</v>
      </c>
      <c r="T384" s="339" t="s">
        <v>563</v>
      </c>
    </row>
    <row r="385" spans="1:20" ht="23.25">
      <c r="A385" s="290">
        <v>401</v>
      </c>
      <c r="B385" s="335" t="s">
        <v>475</v>
      </c>
      <c r="C385" s="335" t="s">
        <v>549</v>
      </c>
      <c r="D385" s="339" t="s">
        <v>565</v>
      </c>
      <c r="E385" s="398">
        <v>1</v>
      </c>
      <c r="F385" s="398"/>
      <c r="G385" s="398">
        <v>1</v>
      </c>
      <c r="H385" s="398"/>
      <c r="I385" s="400"/>
      <c r="J385" s="295"/>
      <c r="K385" s="296">
        <v>1</v>
      </c>
      <c r="L385" s="297"/>
      <c r="M385" s="337">
        <v>1</v>
      </c>
      <c r="N385" s="337"/>
      <c r="O385" s="337"/>
      <c r="P385" s="337"/>
      <c r="Q385" s="338" t="s">
        <v>478</v>
      </c>
      <c r="R385" s="335" t="s">
        <v>479</v>
      </c>
      <c r="S385" s="335">
        <f t="shared" si="19"/>
        <v>1</v>
      </c>
      <c r="T385" s="339"/>
    </row>
    <row r="386" spans="1:20" ht="23.25">
      <c r="A386" s="290">
        <v>402</v>
      </c>
      <c r="B386" s="335" t="s">
        <v>475</v>
      </c>
      <c r="C386" s="335" t="s">
        <v>549</v>
      </c>
      <c r="D386" s="339" t="s">
        <v>566</v>
      </c>
      <c r="E386" s="398">
        <v>1</v>
      </c>
      <c r="F386" s="398"/>
      <c r="G386" s="398">
        <v>1</v>
      </c>
      <c r="H386" s="398"/>
      <c r="I386" s="400"/>
      <c r="J386" s="295"/>
      <c r="K386" s="296">
        <v>1</v>
      </c>
      <c r="L386" s="297"/>
      <c r="M386" s="337">
        <v>1</v>
      </c>
      <c r="N386" s="337"/>
      <c r="O386" s="337"/>
      <c r="P386" s="337"/>
      <c r="Q386" s="338" t="s">
        <v>478</v>
      </c>
      <c r="R386" s="335" t="s">
        <v>479</v>
      </c>
      <c r="S386" s="335">
        <f t="shared" si="19"/>
        <v>1</v>
      </c>
      <c r="T386" s="339"/>
    </row>
    <row r="387" spans="1:20" ht="23.25">
      <c r="A387" s="290">
        <v>405</v>
      </c>
      <c r="B387" s="335" t="s">
        <v>475</v>
      </c>
      <c r="C387" s="335" t="s">
        <v>569</v>
      </c>
      <c r="D387" s="339" t="s">
        <v>572</v>
      </c>
      <c r="E387" s="398">
        <v>1</v>
      </c>
      <c r="F387" s="398"/>
      <c r="G387" s="398">
        <v>1</v>
      </c>
      <c r="H387" s="398"/>
      <c r="I387" s="400"/>
      <c r="J387" s="295"/>
      <c r="K387" s="296">
        <v>1</v>
      </c>
      <c r="L387" s="297"/>
      <c r="M387" s="337">
        <v>1</v>
      </c>
      <c r="N387" s="337"/>
      <c r="O387" s="337"/>
      <c r="P387" s="337"/>
      <c r="Q387" s="338" t="s">
        <v>478</v>
      </c>
      <c r="R387" s="335" t="s">
        <v>479</v>
      </c>
      <c r="S387" s="335">
        <f t="shared" si="19"/>
        <v>1</v>
      </c>
      <c r="T387" s="339"/>
    </row>
    <row r="388" spans="1:20" ht="23.25">
      <c r="A388" s="290">
        <v>406</v>
      </c>
      <c r="B388" s="335" t="s">
        <v>475</v>
      </c>
      <c r="C388" s="335" t="s">
        <v>569</v>
      </c>
      <c r="D388" s="339" t="s">
        <v>573</v>
      </c>
      <c r="E388" s="398">
        <v>1</v>
      </c>
      <c r="F388" s="398"/>
      <c r="G388" s="398">
        <v>1</v>
      </c>
      <c r="H388" s="398"/>
      <c r="I388" s="400"/>
      <c r="J388" s="295"/>
      <c r="K388" s="296">
        <v>1</v>
      </c>
      <c r="L388" s="297"/>
      <c r="M388" s="337">
        <v>1</v>
      </c>
      <c r="N388" s="337"/>
      <c r="O388" s="337"/>
      <c r="P388" s="337"/>
      <c r="Q388" s="338" t="s">
        <v>478</v>
      </c>
      <c r="R388" s="335" t="s">
        <v>479</v>
      </c>
      <c r="S388" s="335">
        <f t="shared" si="19"/>
        <v>1</v>
      </c>
      <c r="T388" s="339"/>
    </row>
    <row r="389" spans="1:20" ht="23.25">
      <c r="A389" s="290">
        <v>411</v>
      </c>
      <c r="B389" s="335" t="s">
        <v>475</v>
      </c>
      <c r="C389" s="335" t="s">
        <v>569</v>
      </c>
      <c r="D389" s="339" t="s">
        <v>581</v>
      </c>
      <c r="E389" s="398">
        <v>1</v>
      </c>
      <c r="F389" s="398"/>
      <c r="G389" s="398">
        <v>1</v>
      </c>
      <c r="H389" s="398"/>
      <c r="I389" s="400"/>
      <c r="J389" s="295"/>
      <c r="K389" s="296">
        <v>1</v>
      </c>
      <c r="L389" s="297"/>
      <c r="M389" s="337">
        <v>1</v>
      </c>
      <c r="N389" s="337"/>
      <c r="O389" s="337"/>
      <c r="P389" s="337"/>
      <c r="Q389" s="338" t="s">
        <v>478</v>
      </c>
      <c r="R389" s="335" t="s">
        <v>479</v>
      </c>
      <c r="S389" s="335">
        <f t="shared" si="19"/>
        <v>1</v>
      </c>
      <c r="T389" s="339"/>
    </row>
    <row r="390" spans="1:20" ht="23.25">
      <c r="A390" s="290">
        <v>412</v>
      </c>
      <c r="B390" s="335" t="s">
        <v>475</v>
      </c>
      <c r="C390" s="335" t="s">
        <v>569</v>
      </c>
      <c r="D390" s="339" t="s">
        <v>582</v>
      </c>
      <c r="E390" s="398">
        <v>1</v>
      </c>
      <c r="F390" s="398"/>
      <c r="G390" s="398">
        <v>1</v>
      </c>
      <c r="H390" s="398"/>
      <c r="I390" s="398">
        <v>1</v>
      </c>
      <c r="J390" s="295"/>
      <c r="K390" s="296">
        <v>1</v>
      </c>
      <c r="L390" s="297"/>
      <c r="M390" s="337">
        <v>1</v>
      </c>
      <c r="N390" s="337"/>
      <c r="O390" s="337"/>
      <c r="P390" s="337"/>
      <c r="Q390" s="338" t="s">
        <v>478</v>
      </c>
      <c r="R390" s="335" t="s">
        <v>479</v>
      </c>
      <c r="S390" s="335">
        <f t="shared" si="19"/>
        <v>1</v>
      </c>
      <c r="T390" s="339" t="s">
        <v>583</v>
      </c>
    </row>
    <row r="391" spans="1:20" ht="23.25">
      <c r="A391" s="290">
        <v>413</v>
      </c>
      <c r="B391" s="335" t="s">
        <v>475</v>
      </c>
      <c r="C391" s="335" t="s">
        <v>569</v>
      </c>
      <c r="D391" s="339" t="s">
        <v>584</v>
      </c>
      <c r="E391" s="398">
        <v>1</v>
      </c>
      <c r="F391" s="398"/>
      <c r="G391" s="398">
        <v>1</v>
      </c>
      <c r="H391" s="398"/>
      <c r="I391" s="398"/>
      <c r="J391" s="295"/>
      <c r="K391" s="296">
        <v>1</v>
      </c>
      <c r="L391" s="297"/>
      <c r="M391" s="337">
        <v>1</v>
      </c>
      <c r="N391" s="337"/>
      <c r="O391" s="337"/>
      <c r="P391" s="337"/>
      <c r="Q391" s="338" t="s">
        <v>478</v>
      </c>
      <c r="R391" s="335" t="s">
        <v>479</v>
      </c>
      <c r="S391" s="335">
        <f t="shared" si="19"/>
        <v>1</v>
      </c>
      <c r="T391" s="339"/>
    </row>
    <row r="392" spans="1:20" ht="23.25">
      <c r="A392" s="290">
        <v>414</v>
      </c>
      <c r="B392" s="335" t="s">
        <v>475</v>
      </c>
      <c r="C392" s="335" t="s">
        <v>569</v>
      </c>
      <c r="D392" s="339" t="s">
        <v>585</v>
      </c>
      <c r="E392" s="398">
        <v>1</v>
      </c>
      <c r="F392" s="398"/>
      <c r="G392" s="398">
        <v>1</v>
      </c>
      <c r="H392" s="398"/>
      <c r="I392" s="398"/>
      <c r="J392" s="295"/>
      <c r="K392" s="296">
        <v>1</v>
      </c>
      <c r="L392" s="297"/>
      <c r="M392" s="337">
        <v>1</v>
      </c>
      <c r="N392" s="337"/>
      <c r="O392" s="337"/>
      <c r="P392" s="337"/>
      <c r="Q392" s="338" t="s">
        <v>478</v>
      </c>
      <c r="R392" s="335" t="s">
        <v>479</v>
      </c>
      <c r="S392" s="335">
        <f t="shared" si="19"/>
        <v>1</v>
      </c>
      <c r="T392" s="339"/>
    </row>
    <row r="393" spans="1:20" ht="23.25">
      <c r="A393" s="290">
        <v>415</v>
      </c>
      <c r="B393" s="335" t="s">
        <v>475</v>
      </c>
      <c r="C393" s="335" t="s">
        <v>569</v>
      </c>
      <c r="D393" s="339" t="s">
        <v>586</v>
      </c>
      <c r="E393" s="398">
        <v>1</v>
      </c>
      <c r="F393" s="398"/>
      <c r="G393" s="398">
        <v>1</v>
      </c>
      <c r="H393" s="398"/>
      <c r="I393" s="398"/>
      <c r="J393" s="295"/>
      <c r="K393" s="296">
        <v>1</v>
      </c>
      <c r="L393" s="297"/>
      <c r="M393" s="337">
        <v>1</v>
      </c>
      <c r="N393" s="337"/>
      <c r="O393" s="337"/>
      <c r="P393" s="337"/>
      <c r="Q393" s="338" t="s">
        <v>478</v>
      </c>
      <c r="R393" s="335" t="s">
        <v>479</v>
      </c>
      <c r="S393" s="335">
        <f t="shared" si="19"/>
        <v>1</v>
      </c>
      <c r="T393" s="339"/>
    </row>
    <row r="394" spans="1:20" ht="23.25">
      <c r="A394" s="290">
        <v>416</v>
      </c>
      <c r="B394" s="335" t="s">
        <v>475</v>
      </c>
      <c r="C394" s="335" t="s">
        <v>569</v>
      </c>
      <c r="D394" s="339" t="s">
        <v>587</v>
      </c>
      <c r="E394" s="398">
        <v>1</v>
      </c>
      <c r="F394" s="398"/>
      <c r="G394" s="398">
        <v>1</v>
      </c>
      <c r="H394" s="398"/>
      <c r="I394" s="400"/>
      <c r="J394" s="295"/>
      <c r="K394" s="296">
        <v>1</v>
      </c>
      <c r="L394" s="297"/>
      <c r="M394" s="337">
        <v>1</v>
      </c>
      <c r="N394" s="337"/>
      <c r="O394" s="337"/>
      <c r="P394" s="337"/>
      <c r="Q394" s="338" t="s">
        <v>478</v>
      </c>
      <c r="R394" s="335" t="s">
        <v>479</v>
      </c>
      <c r="S394" s="335">
        <f t="shared" si="19"/>
        <v>1</v>
      </c>
      <c r="T394" s="339"/>
    </row>
    <row r="395" spans="1:20" ht="23.25">
      <c r="A395" s="290">
        <v>417</v>
      </c>
      <c r="B395" s="335" t="s">
        <v>475</v>
      </c>
      <c r="C395" s="335" t="s">
        <v>569</v>
      </c>
      <c r="D395" s="339" t="s">
        <v>588</v>
      </c>
      <c r="E395" s="398">
        <v>1</v>
      </c>
      <c r="F395" s="398"/>
      <c r="G395" s="398">
        <v>1</v>
      </c>
      <c r="H395" s="398"/>
      <c r="I395" s="400"/>
      <c r="J395" s="295"/>
      <c r="K395" s="296">
        <v>1</v>
      </c>
      <c r="L395" s="297"/>
      <c r="M395" s="337">
        <v>1</v>
      </c>
      <c r="N395" s="337"/>
      <c r="O395" s="337"/>
      <c r="P395" s="337"/>
      <c r="Q395" s="338" t="s">
        <v>478</v>
      </c>
      <c r="R395" s="335" t="s">
        <v>479</v>
      </c>
      <c r="S395" s="335">
        <f t="shared" si="19"/>
        <v>1</v>
      </c>
      <c r="T395" s="339"/>
    </row>
    <row r="396" spans="1:20" ht="23.25">
      <c r="A396" s="290">
        <v>419</v>
      </c>
      <c r="B396" s="335" t="s">
        <v>475</v>
      </c>
      <c r="C396" s="335" t="s">
        <v>569</v>
      </c>
      <c r="D396" s="339" t="s">
        <v>590</v>
      </c>
      <c r="E396" s="398">
        <v>1</v>
      </c>
      <c r="F396" s="398"/>
      <c r="G396" s="398">
        <v>1</v>
      </c>
      <c r="H396" s="398"/>
      <c r="I396" s="400"/>
      <c r="J396" s="295"/>
      <c r="K396" s="296">
        <v>1</v>
      </c>
      <c r="L396" s="297"/>
      <c r="M396" s="337">
        <v>1</v>
      </c>
      <c r="N396" s="337"/>
      <c r="O396" s="337"/>
      <c r="P396" s="337"/>
      <c r="Q396" s="338" t="s">
        <v>478</v>
      </c>
      <c r="R396" s="335" t="s">
        <v>479</v>
      </c>
      <c r="S396" s="335">
        <f t="shared" si="19"/>
        <v>1</v>
      </c>
      <c r="T396" s="339"/>
    </row>
    <row r="397" spans="1:20" ht="23.25">
      <c r="A397" s="290">
        <v>420</v>
      </c>
      <c r="B397" s="335" t="s">
        <v>475</v>
      </c>
      <c r="C397" s="335" t="s">
        <v>569</v>
      </c>
      <c r="D397" s="339" t="s">
        <v>591</v>
      </c>
      <c r="E397" s="398">
        <v>1</v>
      </c>
      <c r="F397" s="398"/>
      <c r="G397" s="398" t="s">
        <v>48</v>
      </c>
      <c r="H397" s="398">
        <v>1</v>
      </c>
      <c r="I397" s="400"/>
      <c r="J397" s="295"/>
      <c r="K397" s="296">
        <v>1</v>
      </c>
      <c r="L397" s="297"/>
      <c r="M397" s="337">
        <v>1</v>
      </c>
      <c r="N397" s="337"/>
      <c r="O397" s="337"/>
      <c r="P397" s="337"/>
      <c r="Q397" s="338" t="s">
        <v>478</v>
      </c>
      <c r="R397" s="335" t="s">
        <v>479</v>
      </c>
      <c r="S397" s="335">
        <f t="shared" si="19"/>
        <v>1</v>
      </c>
      <c r="T397" s="339"/>
    </row>
    <row r="398" spans="1:20" ht="23.25">
      <c r="A398" s="290">
        <v>421</v>
      </c>
      <c r="B398" s="335" t="s">
        <v>475</v>
      </c>
      <c r="C398" s="335" t="s">
        <v>569</v>
      </c>
      <c r="D398" s="339" t="s">
        <v>592</v>
      </c>
      <c r="E398" s="398">
        <v>1</v>
      </c>
      <c r="F398" s="398"/>
      <c r="G398" s="398"/>
      <c r="H398" s="398">
        <v>1</v>
      </c>
      <c r="I398" s="400"/>
      <c r="J398" s="295"/>
      <c r="K398" s="296">
        <v>1</v>
      </c>
      <c r="L398" s="297"/>
      <c r="M398" s="337">
        <v>1</v>
      </c>
      <c r="N398" s="337"/>
      <c r="O398" s="337"/>
      <c r="P398" s="337"/>
      <c r="Q398" s="338" t="s">
        <v>478</v>
      </c>
      <c r="R398" s="335" t="s">
        <v>479</v>
      </c>
      <c r="S398" s="335">
        <f t="shared" si="19"/>
        <v>1</v>
      </c>
      <c r="T398" s="339"/>
    </row>
    <row r="399" spans="1:20" ht="23.25">
      <c r="A399" s="290">
        <v>422</v>
      </c>
      <c r="B399" s="335" t="s">
        <v>475</v>
      </c>
      <c r="C399" s="335" t="s">
        <v>569</v>
      </c>
      <c r="D399" s="339" t="s">
        <v>593</v>
      </c>
      <c r="E399" s="398">
        <v>1</v>
      </c>
      <c r="F399" s="398"/>
      <c r="G399" s="398">
        <v>1</v>
      </c>
      <c r="H399" s="398"/>
      <c r="I399" s="400"/>
      <c r="J399" s="295"/>
      <c r="K399" s="296">
        <v>1</v>
      </c>
      <c r="L399" s="297"/>
      <c r="M399" s="337">
        <v>1</v>
      </c>
      <c r="N399" s="337"/>
      <c r="O399" s="337"/>
      <c r="P399" s="337"/>
      <c r="Q399" s="338" t="s">
        <v>478</v>
      </c>
      <c r="R399" s="335" t="s">
        <v>479</v>
      </c>
      <c r="S399" s="335">
        <f t="shared" si="19"/>
        <v>1</v>
      </c>
      <c r="T399" s="339"/>
    </row>
    <row r="400" spans="1:20" ht="23.25">
      <c r="A400" s="290">
        <v>423</v>
      </c>
      <c r="B400" s="335" t="s">
        <v>475</v>
      </c>
      <c r="C400" s="335" t="s">
        <v>569</v>
      </c>
      <c r="D400" s="339" t="s">
        <v>594</v>
      </c>
      <c r="E400" s="398">
        <v>1</v>
      </c>
      <c r="F400" s="398"/>
      <c r="G400" s="398"/>
      <c r="H400" s="398">
        <v>1</v>
      </c>
      <c r="I400" s="400"/>
      <c r="J400" s="295"/>
      <c r="K400" s="296">
        <v>1</v>
      </c>
      <c r="L400" s="297"/>
      <c r="M400" s="337">
        <v>1</v>
      </c>
      <c r="N400" s="337"/>
      <c r="O400" s="337"/>
      <c r="P400" s="337"/>
      <c r="Q400" s="338" t="s">
        <v>478</v>
      </c>
      <c r="R400" s="335" t="s">
        <v>479</v>
      </c>
      <c r="S400" s="335">
        <f t="shared" si="19"/>
        <v>1</v>
      </c>
      <c r="T400" s="339"/>
    </row>
    <row r="401" spans="1:20" ht="23.25">
      <c r="A401" s="290">
        <v>424</v>
      </c>
      <c r="B401" s="335" t="s">
        <v>475</v>
      </c>
      <c r="C401" s="335" t="s">
        <v>569</v>
      </c>
      <c r="D401" s="339" t="s">
        <v>595</v>
      </c>
      <c r="E401" s="398">
        <v>1</v>
      </c>
      <c r="F401" s="398"/>
      <c r="G401" s="398"/>
      <c r="H401" s="398">
        <v>1</v>
      </c>
      <c r="I401" s="400"/>
      <c r="J401" s="295"/>
      <c r="K401" s="296">
        <v>1</v>
      </c>
      <c r="L401" s="297"/>
      <c r="M401" s="337">
        <v>1</v>
      </c>
      <c r="N401" s="337"/>
      <c r="O401" s="337"/>
      <c r="P401" s="337"/>
      <c r="Q401" s="338" t="s">
        <v>478</v>
      </c>
      <c r="R401" s="335" t="s">
        <v>479</v>
      </c>
      <c r="S401" s="335">
        <f t="shared" si="19"/>
        <v>1</v>
      </c>
      <c r="T401" s="339"/>
    </row>
    <row r="402" spans="1:21" ht="23.25">
      <c r="A402" s="290">
        <v>341</v>
      </c>
      <c r="B402" s="314" t="s">
        <v>475</v>
      </c>
      <c r="C402" s="314" t="s">
        <v>476</v>
      </c>
      <c r="D402" s="319" t="s">
        <v>477</v>
      </c>
      <c r="E402" s="314"/>
      <c r="F402" s="396">
        <v>1</v>
      </c>
      <c r="G402" s="396">
        <v>1</v>
      </c>
      <c r="H402" s="314"/>
      <c r="I402" s="316"/>
      <c r="J402" s="295"/>
      <c r="K402" s="296">
        <v>1</v>
      </c>
      <c r="L402" s="297"/>
      <c r="M402" s="317"/>
      <c r="N402" s="317">
        <v>1</v>
      </c>
      <c r="O402" s="317"/>
      <c r="P402" s="317"/>
      <c r="Q402" s="318" t="s">
        <v>478</v>
      </c>
      <c r="R402" s="314" t="s">
        <v>479</v>
      </c>
      <c r="S402" s="314">
        <f t="shared" si="19"/>
        <v>1</v>
      </c>
      <c r="T402" s="319" t="s">
        <v>480</v>
      </c>
      <c r="U402" s="285">
        <f>SUM(S402:S418)</f>
        <v>17</v>
      </c>
    </row>
    <row r="403" spans="1:20" ht="23.25">
      <c r="A403" s="290">
        <v>343</v>
      </c>
      <c r="B403" s="314" t="s">
        <v>475</v>
      </c>
      <c r="C403" s="314" t="s">
        <v>476</v>
      </c>
      <c r="D403" s="319" t="s">
        <v>482</v>
      </c>
      <c r="E403" s="314"/>
      <c r="F403" s="396">
        <v>1</v>
      </c>
      <c r="G403" s="396">
        <v>1</v>
      </c>
      <c r="H403" s="314"/>
      <c r="I403" s="316"/>
      <c r="J403" s="295"/>
      <c r="K403" s="296">
        <v>1</v>
      </c>
      <c r="L403" s="297"/>
      <c r="M403" s="317"/>
      <c r="N403" s="317">
        <v>1</v>
      </c>
      <c r="O403" s="317"/>
      <c r="P403" s="317"/>
      <c r="Q403" s="318" t="s">
        <v>478</v>
      </c>
      <c r="R403" s="314" t="s">
        <v>479</v>
      </c>
      <c r="S403" s="314">
        <f t="shared" si="19"/>
        <v>1</v>
      </c>
      <c r="T403" s="319" t="s">
        <v>483</v>
      </c>
    </row>
    <row r="404" spans="1:20" ht="23.25">
      <c r="A404" s="290">
        <v>349</v>
      </c>
      <c r="B404" s="314" t="s">
        <v>475</v>
      </c>
      <c r="C404" s="314" t="s">
        <v>490</v>
      </c>
      <c r="D404" s="319" t="s">
        <v>491</v>
      </c>
      <c r="E404" s="396">
        <v>1</v>
      </c>
      <c r="F404" s="396"/>
      <c r="G404" s="396">
        <v>1</v>
      </c>
      <c r="H404" s="396"/>
      <c r="I404" s="397"/>
      <c r="J404" s="295"/>
      <c r="K404" s="296">
        <v>1</v>
      </c>
      <c r="L404" s="297"/>
      <c r="M404" s="317"/>
      <c r="N404" s="317">
        <v>1</v>
      </c>
      <c r="O404" s="317"/>
      <c r="P404" s="317"/>
      <c r="Q404" s="318" t="s">
        <v>478</v>
      </c>
      <c r="R404" s="314" t="s">
        <v>479</v>
      </c>
      <c r="S404" s="314">
        <f t="shared" si="19"/>
        <v>1</v>
      </c>
      <c r="T404" s="319"/>
    </row>
    <row r="405" spans="1:20" ht="23.25">
      <c r="A405" s="290">
        <v>366</v>
      </c>
      <c r="B405" s="314" t="s">
        <v>475</v>
      </c>
      <c r="C405" s="314" t="s">
        <v>513</v>
      </c>
      <c r="D405" s="319" t="s">
        <v>516</v>
      </c>
      <c r="E405" s="396">
        <v>1</v>
      </c>
      <c r="F405" s="396"/>
      <c r="G405" s="396">
        <v>1</v>
      </c>
      <c r="H405" s="396"/>
      <c r="I405" s="397"/>
      <c r="J405" s="295"/>
      <c r="K405" s="296">
        <v>1</v>
      </c>
      <c r="L405" s="297"/>
      <c r="M405" s="317"/>
      <c r="N405" s="317">
        <v>1</v>
      </c>
      <c r="O405" s="317"/>
      <c r="P405" s="317"/>
      <c r="Q405" s="318" t="s">
        <v>478</v>
      </c>
      <c r="R405" s="314" t="s">
        <v>479</v>
      </c>
      <c r="S405" s="314">
        <f t="shared" si="19"/>
        <v>1</v>
      </c>
      <c r="T405" s="319"/>
    </row>
    <row r="406" spans="1:20" ht="23.25">
      <c r="A406" s="290">
        <v>367</v>
      </c>
      <c r="B406" s="314" t="s">
        <v>475</v>
      </c>
      <c r="C406" s="314" t="s">
        <v>513</v>
      </c>
      <c r="D406" s="319" t="s">
        <v>517</v>
      </c>
      <c r="E406" s="396">
        <v>1</v>
      </c>
      <c r="F406" s="396"/>
      <c r="G406" s="396">
        <v>1</v>
      </c>
      <c r="H406" s="396"/>
      <c r="I406" s="397"/>
      <c r="J406" s="295"/>
      <c r="K406" s="296">
        <v>1</v>
      </c>
      <c r="L406" s="297"/>
      <c r="M406" s="317"/>
      <c r="N406" s="317">
        <v>1</v>
      </c>
      <c r="O406" s="317"/>
      <c r="P406" s="317"/>
      <c r="Q406" s="318" t="s">
        <v>478</v>
      </c>
      <c r="R406" s="314" t="s">
        <v>479</v>
      </c>
      <c r="S406" s="314">
        <f t="shared" si="19"/>
        <v>1</v>
      </c>
      <c r="T406" s="319" t="s">
        <v>518</v>
      </c>
    </row>
    <row r="407" spans="1:20" ht="23.25">
      <c r="A407" s="290">
        <v>374</v>
      </c>
      <c r="B407" s="314" t="s">
        <v>475</v>
      </c>
      <c r="C407" s="314" t="s">
        <v>527</v>
      </c>
      <c r="D407" s="319" t="s">
        <v>529</v>
      </c>
      <c r="E407" s="396">
        <v>1</v>
      </c>
      <c r="F407" s="396"/>
      <c r="G407" s="396">
        <v>1</v>
      </c>
      <c r="H407" s="396"/>
      <c r="I407" s="397"/>
      <c r="J407" s="295"/>
      <c r="K407" s="296">
        <v>1</v>
      </c>
      <c r="L407" s="297"/>
      <c r="M407" s="317"/>
      <c r="N407" s="317">
        <v>1</v>
      </c>
      <c r="O407" s="317"/>
      <c r="P407" s="317"/>
      <c r="Q407" s="318" t="s">
        <v>478</v>
      </c>
      <c r="R407" s="314" t="s">
        <v>479</v>
      </c>
      <c r="S407" s="314">
        <f t="shared" si="19"/>
        <v>1</v>
      </c>
      <c r="T407" s="319"/>
    </row>
    <row r="408" spans="1:20" ht="23.25">
      <c r="A408" s="290">
        <v>383</v>
      </c>
      <c r="B408" s="314" t="s">
        <v>475</v>
      </c>
      <c r="C408" s="314" t="s">
        <v>954</v>
      </c>
      <c r="D408" s="319" t="s">
        <v>540</v>
      </c>
      <c r="E408" s="396">
        <v>1</v>
      </c>
      <c r="F408" s="396"/>
      <c r="G408" s="396">
        <v>1</v>
      </c>
      <c r="H408" s="396"/>
      <c r="I408" s="396"/>
      <c r="J408" s="295"/>
      <c r="K408" s="296">
        <v>1</v>
      </c>
      <c r="L408" s="297"/>
      <c r="M408" s="317"/>
      <c r="N408" s="317">
        <v>1</v>
      </c>
      <c r="O408" s="317"/>
      <c r="P408" s="317"/>
      <c r="Q408" s="318" t="s">
        <v>478</v>
      </c>
      <c r="R408" s="314" t="s">
        <v>479</v>
      </c>
      <c r="S408" s="314">
        <f t="shared" si="19"/>
        <v>1</v>
      </c>
      <c r="T408" s="319"/>
    </row>
    <row r="409" spans="1:20" ht="23.25">
      <c r="A409" s="290">
        <v>385</v>
      </c>
      <c r="B409" s="314" t="s">
        <v>475</v>
      </c>
      <c r="C409" s="314" t="s">
        <v>954</v>
      </c>
      <c r="D409" s="319" t="s">
        <v>543</v>
      </c>
      <c r="E409" s="396">
        <v>1</v>
      </c>
      <c r="F409" s="396"/>
      <c r="G409" s="396">
        <v>1</v>
      </c>
      <c r="H409" s="396"/>
      <c r="I409" s="396"/>
      <c r="J409" s="295"/>
      <c r="K409" s="296">
        <v>1</v>
      </c>
      <c r="L409" s="297"/>
      <c r="M409" s="317"/>
      <c r="N409" s="317">
        <v>1</v>
      </c>
      <c r="O409" s="317"/>
      <c r="P409" s="317"/>
      <c r="Q409" s="318" t="s">
        <v>478</v>
      </c>
      <c r="R409" s="314" t="s">
        <v>479</v>
      </c>
      <c r="S409" s="314">
        <f t="shared" si="19"/>
        <v>1</v>
      </c>
      <c r="T409" s="319"/>
    </row>
    <row r="410" spans="1:20" ht="23.25">
      <c r="A410" s="290">
        <v>386</v>
      </c>
      <c r="B410" s="314" t="s">
        <v>475</v>
      </c>
      <c r="C410" s="314" t="s">
        <v>954</v>
      </c>
      <c r="D410" s="319" t="s">
        <v>544</v>
      </c>
      <c r="E410" s="396">
        <v>1</v>
      </c>
      <c r="F410" s="396"/>
      <c r="G410" s="396">
        <v>1</v>
      </c>
      <c r="H410" s="396"/>
      <c r="I410" s="396"/>
      <c r="J410" s="295"/>
      <c r="K410" s="296">
        <v>1</v>
      </c>
      <c r="L410" s="297"/>
      <c r="M410" s="317"/>
      <c r="N410" s="317">
        <v>1</v>
      </c>
      <c r="O410" s="317"/>
      <c r="P410" s="317"/>
      <c r="Q410" s="318" t="s">
        <v>478</v>
      </c>
      <c r="R410" s="314" t="s">
        <v>479</v>
      </c>
      <c r="S410" s="314">
        <f t="shared" si="19"/>
        <v>1</v>
      </c>
      <c r="T410" s="319" t="s">
        <v>545</v>
      </c>
    </row>
    <row r="411" spans="1:20" ht="23.25">
      <c r="A411" s="290">
        <v>390</v>
      </c>
      <c r="B411" s="314" t="s">
        <v>475</v>
      </c>
      <c r="C411" s="314" t="s">
        <v>549</v>
      </c>
      <c r="D411" s="319" t="s">
        <v>551</v>
      </c>
      <c r="E411" s="396">
        <v>1</v>
      </c>
      <c r="F411" s="396"/>
      <c r="G411" s="396">
        <v>1</v>
      </c>
      <c r="H411" s="396"/>
      <c r="I411" s="396"/>
      <c r="J411" s="295"/>
      <c r="K411" s="296">
        <v>1</v>
      </c>
      <c r="L411" s="297"/>
      <c r="M411" s="317"/>
      <c r="N411" s="317">
        <v>1</v>
      </c>
      <c r="O411" s="317"/>
      <c r="P411" s="317"/>
      <c r="Q411" s="318" t="s">
        <v>478</v>
      </c>
      <c r="R411" s="314" t="s">
        <v>479</v>
      </c>
      <c r="S411" s="314">
        <f t="shared" si="19"/>
        <v>1</v>
      </c>
      <c r="T411" s="319"/>
    </row>
    <row r="412" spans="1:20" ht="23.25">
      <c r="A412" s="290">
        <v>391</v>
      </c>
      <c r="B412" s="314" t="s">
        <v>475</v>
      </c>
      <c r="C412" s="314" t="s">
        <v>549</v>
      </c>
      <c r="D412" s="319" t="s">
        <v>552</v>
      </c>
      <c r="E412" s="396">
        <v>1</v>
      </c>
      <c r="F412" s="396"/>
      <c r="G412" s="396">
        <v>1</v>
      </c>
      <c r="H412" s="396"/>
      <c r="I412" s="396"/>
      <c r="J412" s="295"/>
      <c r="K412" s="296">
        <v>1</v>
      </c>
      <c r="L412" s="297"/>
      <c r="M412" s="317"/>
      <c r="N412" s="317">
        <v>1</v>
      </c>
      <c r="O412" s="317"/>
      <c r="P412" s="317"/>
      <c r="Q412" s="318" t="s">
        <v>478</v>
      </c>
      <c r="R412" s="314" t="s">
        <v>479</v>
      </c>
      <c r="S412" s="314">
        <f t="shared" si="19"/>
        <v>1</v>
      </c>
      <c r="T412" s="319"/>
    </row>
    <row r="413" spans="1:20" ht="23.25">
      <c r="A413" s="290">
        <v>392</v>
      </c>
      <c r="B413" s="314" t="s">
        <v>475</v>
      </c>
      <c r="C413" s="314" t="s">
        <v>549</v>
      </c>
      <c r="D413" s="319" t="s">
        <v>553</v>
      </c>
      <c r="E413" s="396">
        <v>1</v>
      </c>
      <c r="F413" s="396"/>
      <c r="G413" s="396">
        <v>1</v>
      </c>
      <c r="H413" s="396"/>
      <c r="I413" s="396"/>
      <c r="J413" s="295"/>
      <c r="K413" s="296">
        <v>1</v>
      </c>
      <c r="L413" s="297"/>
      <c r="M413" s="317"/>
      <c r="N413" s="317">
        <v>1</v>
      </c>
      <c r="O413" s="317"/>
      <c r="P413" s="317"/>
      <c r="Q413" s="318" t="s">
        <v>478</v>
      </c>
      <c r="R413" s="314" t="s">
        <v>479</v>
      </c>
      <c r="S413" s="314">
        <f t="shared" si="19"/>
        <v>1</v>
      </c>
      <c r="T413" s="319"/>
    </row>
    <row r="414" spans="1:20" ht="23.25">
      <c r="A414" s="290">
        <v>395</v>
      </c>
      <c r="B414" s="314" t="s">
        <v>475</v>
      </c>
      <c r="C414" s="314" t="s">
        <v>549</v>
      </c>
      <c r="D414" s="319" t="s">
        <v>556</v>
      </c>
      <c r="E414" s="396">
        <v>1</v>
      </c>
      <c r="F414" s="396"/>
      <c r="G414" s="396">
        <v>1</v>
      </c>
      <c r="H414" s="396"/>
      <c r="I414" s="397"/>
      <c r="J414" s="295"/>
      <c r="K414" s="296">
        <v>1</v>
      </c>
      <c r="L414" s="297"/>
      <c r="M414" s="317"/>
      <c r="N414" s="317">
        <v>1</v>
      </c>
      <c r="O414" s="317"/>
      <c r="P414" s="317"/>
      <c r="Q414" s="318" t="s">
        <v>478</v>
      </c>
      <c r="R414" s="314" t="s">
        <v>479</v>
      </c>
      <c r="S414" s="314">
        <f t="shared" si="19"/>
        <v>1</v>
      </c>
      <c r="T414" s="319" t="s">
        <v>557</v>
      </c>
    </row>
    <row r="415" spans="1:20" ht="23.25">
      <c r="A415" s="290">
        <v>396</v>
      </c>
      <c r="B415" s="314" t="s">
        <v>475</v>
      </c>
      <c r="C415" s="314" t="s">
        <v>549</v>
      </c>
      <c r="D415" s="319" t="s">
        <v>558</v>
      </c>
      <c r="E415" s="396">
        <v>1</v>
      </c>
      <c r="F415" s="396"/>
      <c r="G415" s="396">
        <v>1</v>
      </c>
      <c r="H415" s="396"/>
      <c r="I415" s="397"/>
      <c r="J415" s="295"/>
      <c r="K415" s="296">
        <v>1</v>
      </c>
      <c r="L415" s="297"/>
      <c r="M415" s="317"/>
      <c r="N415" s="317">
        <v>1</v>
      </c>
      <c r="O415" s="317"/>
      <c r="P415" s="317"/>
      <c r="Q415" s="318" t="s">
        <v>478</v>
      </c>
      <c r="R415" s="314" t="s">
        <v>479</v>
      </c>
      <c r="S415" s="314">
        <f t="shared" si="19"/>
        <v>1</v>
      </c>
      <c r="T415" s="319"/>
    </row>
    <row r="416" spans="1:20" ht="23.25">
      <c r="A416" s="290">
        <v>397</v>
      </c>
      <c r="B416" s="314" t="s">
        <v>475</v>
      </c>
      <c r="C416" s="314" t="s">
        <v>549</v>
      </c>
      <c r="D416" s="319" t="s">
        <v>559</v>
      </c>
      <c r="E416" s="396">
        <v>1</v>
      </c>
      <c r="F416" s="396"/>
      <c r="G416" s="396">
        <v>1</v>
      </c>
      <c r="H416" s="396"/>
      <c r="I416" s="397"/>
      <c r="J416" s="295"/>
      <c r="K416" s="296">
        <v>1</v>
      </c>
      <c r="L416" s="297"/>
      <c r="M416" s="317"/>
      <c r="N416" s="317">
        <v>1</v>
      </c>
      <c r="O416" s="317"/>
      <c r="P416" s="317"/>
      <c r="Q416" s="318" t="s">
        <v>478</v>
      </c>
      <c r="R416" s="314" t="s">
        <v>479</v>
      </c>
      <c r="S416" s="314">
        <f aca="true" t="shared" si="20" ref="S416:S437">SUM(J416:O416)/2</f>
        <v>1</v>
      </c>
      <c r="T416" s="319" t="s">
        <v>560</v>
      </c>
    </row>
    <row r="417" spans="1:20" ht="23.25">
      <c r="A417" s="290">
        <v>407</v>
      </c>
      <c r="B417" s="314" t="s">
        <v>475</v>
      </c>
      <c r="C417" s="314" t="s">
        <v>569</v>
      </c>
      <c r="D417" s="319" t="s">
        <v>574</v>
      </c>
      <c r="E417" s="396">
        <v>1</v>
      </c>
      <c r="F417" s="396"/>
      <c r="G417" s="396">
        <v>1</v>
      </c>
      <c r="H417" s="396"/>
      <c r="I417" s="397"/>
      <c r="J417" s="295"/>
      <c r="K417" s="296">
        <v>1</v>
      </c>
      <c r="L417" s="297"/>
      <c r="M417" s="317"/>
      <c r="N417" s="317">
        <v>1</v>
      </c>
      <c r="O417" s="317"/>
      <c r="P417" s="317"/>
      <c r="Q417" s="318" t="s">
        <v>478</v>
      </c>
      <c r="R417" s="314" t="s">
        <v>479</v>
      </c>
      <c r="S417" s="314">
        <f t="shared" si="20"/>
        <v>1</v>
      </c>
      <c r="T417" s="319" t="s">
        <v>575</v>
      </c>
    </row>
    <row r="418" spans="1:20" ht="23.25">
      <c r="A418" s="290">
        <v>408</v>
      </c>
      <c r="B418" s="314" t="s">
        <v>475</v>
      </c>
      <c r="C418" s="314" t="s">
        <v>569</v>
      </c>
      <c r="D418" s="319" t="s">
        <v>576</v>
      </c>
      <c r="E418" s="396">
        <v>1</v>
      </c>
      <c r="F418" s="396"/>
      <c r="G418" s="396">
        <v>1</v>
      </c>
      <c r="H418" s="396"/>
      <c r="I418" s="397"/>
      <c r="J418" s="295"/>
      <c r="K418" s="296">
        <v>1</v>
      </c>
      <c r="L418" s="297"/>
      <c r="M418" s="317"/>
      <c r="N418" s="317">
        <v>1</v>
      </c>
      <c r="O418" s="317"/>
      <c r="P418" s="317"/>
      <c r="Q418" s="318" t="s">
        <v>478</v>
      </c>
      <c r="R418" s="314" t="s">
        <v>479</v>
      </c>
      <c r="S418" s="314">
        <f t="shared" si="20"/>
        <v>1</v>
      </c>
      <c r="T418" s="319" t="s">
        <v>577</v>
      </c>
    </row>
    <row r="419" spans="1:21" ht="23.25">
      <c r="A419" s="290">
        <v>398</v>
      </c>
      <c r="B419" s="335" t="s">
        <v>475</v>
      </c>
      <c r="C419" s="335" t="s">
        <v>549</v>
      </c>
      <c r="D419" s="339" t="s">
        <v>561</v>
      </c>
      <c r="E419" s="398">
        <v>1</v>
      </c>
      <c r="F419" s="398"/>
      <c r="G419" s="398">
        <v>1</v>
      </c>
      <c r="H419" s="398"/>
      <c r="I419" s="400"/>
      <c r="J419" s="295"/>
      <c r="K419" s="296" t="s">
        <v>48</v>
      </c>
      <c r="L419" s="297">
        <v>1</v>
      </c>
      <c r="M419" s="337"/>
      <c r="N419" s="337">
        <v>1</v>
      </c>
      <c r="O419" s="337"/>
      <c r="P419" s="337"/>
      <c r="Q419" s="338" t="s">
        <v>478</v>
      </c>
      <c r="R419" s="335" t="s">
        <v>479</v>
      </c>
      <c r="S419" s="335">
        <f t="shared" si="20"/>
        <v>1</v>
      </c>
      <c r="T419" s="339"/>
      <c r="U419" s="285">
        <f>SUM(S419)</f>
        <v>1</v>
      </c>
    </row>
    <row r="420" spans="1:21" ht="23.25">
      <c r="A420" s="290">
        <v>355</v>
      </c>
      <c r="B420" s="314" t="s">
        <v>475</v>
      </c>
      <c r="C420" s="314" t="s">
        <v>490</v>
      </c>
      <c r="D420" s="319" t="s">
        <v>499</v>
      </c>
      <c r="E420" s="396">
        <v>1</v>
      </c>
      <c r="F420" s="396"/>
      <c r="G420" s="396">
        <v>1</v>
      </c>
      <c r="H420" s="396"/>
      <c r="I420" s="397"/>
      <c r="J420" s="295"/>
      <c r="K420" s="296"/>
      <c r="L420" s="297">
        <v>1</v>
      </c>
      <c r="M420" s="317">
        <v>1</v>
      </c>
      <c r="N420" s="317"/>
      <c r="O420" s="317"/>
      <c r="P420" s="317"/>
      <c r="Q420" s="318" t="s">
        <v>478</v>
      </c>
      <c r="R420" s="314" t="s">
        <v>479</v>
      </c>
      <c r="S420" s="314">
        <f t="shared" si="20"/>
        <v>1</v>
      </c>
      <c r="T420" s="319"/>
      <c r="U420" s="285">
        <f>SUM(S420:S425)</f>
        <v>6</v>
      </c>
    </row>
    <row r="421" spans="1:20" ht="23.25">
      <c r="A421" s="290">
        <v>361</v>
      </c>
      <c r="B421" s="314" t="s">
        <v>475</v>
      </c>
      <c r="C421" s="314" t="s">
        <v>506</v>
      </c>
      <c r="D421" s="319" t="s">
        <v>507</v>
      </c>
      <c r="E421" s="396">
        <v>1</v>
      </c>
      <c r="F421" s="396"/>
      <c r="G421" s="396">
        <v>1</v>
      </c>
      <c r="H421" s="396" t="s">
        <v>48</v>
      </c>
      <c r="I421" s="397" t="s">
        <v>48</v>
      </c>
      <c r="J421" s="295"/>
      <c r="K421" s="296"/>
      <c r="L421" s="297">
        <v>1</v>
      </c>
      <c r="M421" s="317">
        <v>1</v>
      </c>
      <c r="N421" s="317"/>
      <c r="O421" s="317"/>
      <c r="P421" s="317"/>
      <c r="Q421" s="318" t="s">
        <v>478</v>
      </c>
      <c r="R421" s="314" t="s">
        <v>479</v>
      </c>
      <c r="S421" s="314">
        <f t="shared" si="20"/>
        <v>1</v>
      </c>
      <c r="T421" s="319"/>
    </row>
    <row r="422" spans="1:20" ht="23.25">
      <c r="A422" s="290">
        <v>363</v>
      </c>
      <c r="B422" s="314" t="s">
        <v>475</v>
      </c>
      <c r="C422" s="314" t="s">
        <v>506</v>
      </c>
      <c r="D422" s="319" t="s">
        <v>509</v>
      </c>
      <c r="E422" s="396">
        <v>1</v>
      </c>
      <c r="F422" s="396"/>
      <c r="G422" s="396">
        <v>1</v>
      </c>
      <c r="H422" s="396"/>
      <c r="I422" s="397"/>
      <c r="J422" s="295"/>
      <c r="K422" s="296"/>
      <c r="L422" s="297">
        <v>1</v>
      </c>
      <c r="M422" s="317">
        <v>1</v>
      </c>
      <c r="N422" s="317"/>
      <c r="O422" s="317"/>
      <c r="P422" s="317"/>
      <c r="Q422" s="318" t="s">
        <v>478</v>
      </c>
      <c r="R422" s="314" t="s">
        <v>479</v>
      </c>
      <c r="S422" s="314">
        <f t="shared" si="20"/>
        <v>1</v>
      </c>
      <c r="T422" s="319" t="s">
        <v>510</v>
      </c>
    </row>
    <row r="423" spans="1:20" ht="23.25">
      <c r="A423" s="290">
        <v>371</v>
      </c>
      <c r="B423" s="314" t="s">
        <v>475</v>
      </c>
      <c r="C423" s="314" t="s">
        <v>513</v>
      </c>
      <c r="D423" s="319" t="s">
        <v>525</v>
      </c>
      <c r="E423" s="396">
        <v>1</v>
      </c>
      <c r="F423" s="396"/>
      <c r="G423" s="396">
        <v>1</v>
      </c>
      <c r="H423" s="396"/>
      <c r="I423" s="397"/>
      <c r="J423" s="295"/>
      <c r="K423" s="296"/>
      <c r="L423" s="297">
        <v>1</v>
      </c>
      <c r="M423" s="317">
        <v>1</v>
      </c>
      <c r="N423" s="317"/>
      <c r="O423" s="317"/>
      <c r="P423" s="317"/>
      <c r="Q423" s="318" t="s">
        <v>478</v>
      </c>
      <c r="R423" s="314" t="s">
        <v>479</v>
      </c>
      <c r="S423" s="314">
        <f t="shared" si="20"/>
        <v>1</v>
      </c>
      <c r="T423" s="319"/>
    </row>
    <row r="424" spans="1:20" ht="23.25">
      <c r="A424" s="290">
        <v>377</v>
      </c>
      <c r="B424" s="314" t="s">
        <v>475</v>
      </c>
      <c r="C424" s="314" t="s">
        <v>527</v>
      </c>
      <c r="D424" s="319" t="s">
        <v>533</v>
      </c>
      <c r="E424" s="396">
        <v>1</v>
      </c>
      <c r="F424" s="396"/>
      <c r="G424" s="396">
        <v>1</v>
      </c>
      <c r="H424" s="396"/>
      <c r="I424" s="396"/>
      <c r="J424" s="295"/>
      <c r="K424" s="296"/>
      <c r="L424" s="297">
        <v>1</v>
      </c>
      <c r="M424" s="317">
        <v>1</v>
      </c>
      <c r="N424" s="317"/>
      <c r="O424" s="317"/>
      <c r="P424" s="317"/>
      <c r="Q424" s="318" t="s">
        <v>478</v>
      </c>
      <c r="R424" s="314" t="s">
        <v>479</v>
      </c>
      <c r="S424" s="314">
        <f t="shared" si="20"/>
        <v>1</v>
      </c>
      <c r="T424" s="319"/>
    </row>
    <row r="425" spans="1:20" ht="23.25">
      <c r="A425" s="290">
        <v>409</v>
      </c>
      <c r="B425" s="314" t="s">
        <v>475</v>
      </c>
      <c r="C425" s="314" t="s">
        <v>569</v>
      </c>
      <c r="D425" s="319" t="s">
        <v>578</v>
      </c>
      <c r="E425" s="396">
        <v>1</v>
      </c>
      <c r="F425" s="396"/>
      <c r="G425" s="396">
        <v>1</v>
      </c>
      <c r="H425" s="396"/>
      <c r="I425" s="397"/>
      <c r="J425" s="295"/>
      <c r="K425" s="296"/>
      <c r="L425" s="297">
        <v>1</v>
      </c>
      <c r="M425" s="317">
        <v>1</v>
      </c>
      <c r="N425" s="317"/>
      <c r="O425" s="317"/>
      <c r="P425" s="317"/>
      <c r="Q425" s="318" t="s">
        <v>478</v>
      </c>
      <c r="R425" s="314" t="s">
        <v>479</v>
      </c>
      <c r="S425" s="314">
        <f t="shared" si="20"/>
        <v>1</v>
      </c>
      <c r="T425" s="319" t="s">
        <v>579</v>
      </c>
    </row>
    <row r="426" spans="1:21" ht="23.25">
      <c r="A426" s="290">
        <v>350</v>
      </c>
      <c r="B426" s="335" t="s">
        <v>475</v>
      </c>
      <c r="C426" s="335" t="s">
        <v>490</v>
      </c>
      <c r="D426" s="339" t="s">
        <v>492</v>
      </c>
      <c r="E426" s="398">
        <v>1</v>
      </c>
      <c r="F426" s="398"/>
      <c r="G426" s="398">
        <v>1</v>
      </c>
      <c r="H426" s="398"/>
      <c r="I426" s="400"/>
      <c r="J426" s="295"/>
      <c r="K426" s="296"/>
      <c r="L426" s="297">
        <v>1</v>
      </c>
      <c r="M426" s="337"/>
      <c r="N426" s="337">
        <v>1</v>
      </c>
      <c r="O426" s="337"/>
      <c r="P426" s="337"/>
      <c r="Q426" s="338" t="s">
        <v>478</v>
      </c>
      <c r="R426" s="335" t="s">
        <v>479</v>
      </c>
      <c r="S426" s="335">
        <f t="shared" si="20"/>
        <v>1</v>
      </c>
      <c r="T426" s="339"/>
      <c r="U426" s="285">
        <f>SUM(S426:S436)</f>
        <v>11</v>
      </c>
    </row>
    <row r="427" spans="1:20" ht="23.25">
      <c r="A427" s="290">
        <v>368</v>
      </c>
      <c r="B427" s="335" t="s">
        <v>475</v>
      </c>
      <c r="C427" s="335" t="s">
        <v>513</v>
      </c>
      <c r="D427" s="339" t="s">
        <v>519</v>
      </c>
      <c r="E427" s="398">
        <v>1</v>
      </c>
      <c r="F427" s="398"/>
      <c r="G427" s="398">
        <v>1</v>
      </c>
      <c r="H427" s="398"/>
      <c r="I427" s="400"/>
      <c r="J427" s="295"/>
      <c r="K427" s="296"/>
      <c r="L427" s="297">
        <v>1</v>
      </c>
      <c r="M427" s="337"/>
      <c r="N427" s="337">
        <v>1</v>
      </c>
      <c r="O427" s="337"/>
      <c r="P427" s="337"/>
      <c r="Q427" s="338" t="s">
        <v>478</v>
      </c>
      <c r="R427" s="335" t="s">
        <v>479</v>
      </c>
      <c r="S427" s="335">
        <f t="shared" si="20"/>
        <v>1</v>
      </c>
      <c r="T427" s="339" t="s">
        <v>520</v>
      </c>
    </row>
    <row r="428" spans="1:20" ht="23.25">
      <c r="A428" s="290">
        <v>369</v>
      </c>
      <c r="B428" s="335" t="s">
        <v>475</v>
      </c>
      <c r="C428" s="335" t="s">
        <v>513</v>
      </c>
      <c r="D428" s="339" t="s">
        <v>521</v>
      </c>
      <c r="E428" s="398">
        <v>1</v>
      </c>
      <c r="F428" s="398"/>
      <c r="G428" s="398">
        <v>1</v>
      </c>
      <c r="H428" s="398"/>
      <c r="I428" s="400"/>
      <c r="J428" s="295"/>
      <c r="K428" s="296"/>
      <c r="L428" s="297">
        <v>1</v>
      </c>
      <c r="M428" s="337"/>
      <c r="N428" s="337">
        <v>1</v>
      </c>
      <c r="O428" s="337"/>
      <c r="P428" s="337"/>
      <c r="Q428" s="338" t="s">
        <v>478</v>
      </c>
      <c r="R428" s="335" t="s">
        <v>479</v>
      </c>
      <c r="S428" s="335">
        <f t="shared" si="20"/>
        <v>1</v>
      </c>
      <c r="T428" s="339" t="s">
        <v>522</v>
      </c>
    </row>
    <row r="429" spans="1:20" ht="23.25">
      <c r="A429" s="290">
        <v>370</v>
      </c>
      <c r="B429" s="335" t="s">
        <v>475</v>
      </c>
      <c r="C429" s="335" t="s">
        <v>513</v>
      </c>
      <c r="D429" s="339" t="s">
        <v>523</v>
      </c>
      <c r="E429" s="398">
        <v>1</v>
      </c>
      <c r="F429" s="398"/>
      <c r="G429" s="398">
        <v>1</v>
      </c>
      <c r="H429" s="398"/>
      <c r="I429" s="400"/>
      <c r="J429" s="295"/>
      <c r="K429" s="296"/>
      <c r="L429" s="297">
        <v>1</v>
      </c>
      <c r="M429" s="337"/>
      <c r="N429" s="337">
        <v>1</v>
      </c>
      <c r="O429" s="337"/>
      <c r="P429" s="337"/>
      <c r="Q429" s="338" t="s">
        <v>478</v>
      </c>
      <c r="R429" s="335" t="s">
        <v>479</v>
      </c>
      <c r="S429" s="335">
        <f t="shared" si="20"/>
        <v>1</v>
      </c>
      <c r="T429" s="339" t="s">
        <v>524</v>
      </c>
    </row>
    <row r="430" spans="1:20" ht="23.25">
      <c r="A430" s="290">
        <v>373</v>
      </c>
      <c r="B430" s="335" t="s">
        <v>475</v>
      </c>
      <c r="C430" s="335" t="s">
        <v>527</v>
      </c>
      <c r="D430" s="339" t="s">
        <v>528</v>
      </c>
      <c r="E430" s="398">
        <v>1</v>
      </c>
      <c r="F430" s="398"/>
      <c r="G430" s="398">
        <v>1</v>
      </c>
      <c r="H430" s="398"/>
      <c r="I430" s="400"/>
      <c r="J430" s="295"/>
      <c r="K430" s="296"/>
      <c r="L430" s="297">
        <v>1</v>
      </c>
      <c r="M430" s="337"/>
      <c r="N430" s="337">
        <v>1</v>
      </c>
      <c r="O430" s="337"/>
      <c r="P430" s="337"/>
      <c r="Q430" s="338" t="s">
        <v>478</v>
      </c>
      <c r="R430" s="335" t="s">
        <v>479</v>
      </c>
      <c r="S430" s="335">
        <f t="shared" si="20"/>
        <v>1</v>
      </c>
      <c r="T430" s="339"/>
    </row>
    <row r="431" spans="1:20" ht="23.25">
      <c r="A431" s="290">
        <v>384</v>
      </c>
      <c r="B431" s="335" t="s">
        <v>475</v>
      </c>
      <c r="C431" s="335" t="s">
        <v>954</v>
      </c>
      <c r="D431" s="339" t="s">
        <v>541</v>
      </c>
      <c r="E431" s="398">
        <v>1</v>
      </c>
      <c r="F431" s="398"/>
      <c r="G431" s="398">
        <v>1</v>
      </c>
      <c r="H431" s="398"/>
      <c r="I431" s="398"/>
      <c r="J431" s="295"/>
      <c r="K431" s="296"/>
      <c r="L431" s="297">
        <v>1</v>
      </c>
      <c r="M431" s="337"/>
      <c r="N431" s="337">
        <v>1</v>
      </c>
      <c r="O431" s="337"/>
      <c r="P431" s="337"/>
      <c r="Q431" s="338" t="s">
        <v>478</v>
      </c>
      <c r="R431" s="335" t="s">
        <v>479</v>
      </c>
      <c r="S431" s="335">
        <f t="shared" si="20"/>
        <v>1</v>
      </c>
      <c r="T431" s="339" t="s">
        <v>542</v>
      </c>
    </row>
    <row r="432" spans="1:20" ht="23.25">
      <c r="A432" s="290">
        <v>387</v>
      </c>
      <c r="B432" s="335" t="s">
        <v>475</v>
      </c>
      <c r="C432" s="335" t="s">
        <v>954</v>
      </c>
      <c r="D432" s="339" t="s">
        <v>546</v>
      </c>
      <c r="E432" s="398">
        <v>1</v>
      </c>
      <c r="F432" s="398"/>
      <c r="G432" s="398">
        <v>1</v>
      </c>
      <c r="H432" s="398"/>
      <c r="I432" s="398"/>
      <c r="J432" s="295"/>
      <c r="K432" s="296"/>
      <c r="L432" s="297">
        <v>1</v>
      </c>
      <c r="M432" s="337"/>
      <c r="N432" s="337">
        <v>1</v>
      </c>
      <c r="O432" s="337"/>
      <c r="P432" s="337"/>
      <c r="Q432" s="338" t="s">
        <v>478</v>
      </c>
      <c r="R432" s="335" t="s">
        <v>479</v>
      </c>
      <c r="S432" s="335">
        <f t="shared" si="20"/>
        <v>1</v>
      </c>
      <c r="T432" s="339" t="s">
        <v>547</v>
      </c>
    </row>
    <row r="433" spans="1:20" ht="23.25">
      <c r="A433" s="290">
        <v>389</v>
      </c>
      <c r="B433" s="335" t="s">
        <v>475</v>
      </c>
      <c r="C433" s="335" t="s">
        <v>549</v>
      </c>
      <c r="D433" s="339" t="s">
        <v>550</v>
      </c>
      <c r="E433" s="398">
        <v>1</v>
      </c>
      <c r="F433" s="398"/>
      <c r="G433" s="398">
        <v>1</v>
      </c>
      <c r="H433" s="398"/>
      <c r="I433" s="398"/>
      <c r="J433" s="295"/>
      <c r="K433" s="296"/>
      <c r="L433" s="297">
        <v>1</v>
      </c>
      <c r="M433" s="337"/>
      <c r="N433" s="337">
        <v>1</v>
      </c>
      <c r="O433" s="337"/>
      <c r="P433" s="337"/>
      <c r="Q433" s="338" t="s">
        <v>478</v>
      </c>
      <c r="R433" s="335" t="s">
        <v>479</v>
      </c>
      <c r="S433" s="335">
        <f t="shared" si="20"/>
        <v>1</v>
      </c>
      <c r="T433" s="339"/>
    </row>
    <row r="434" spans="1:20" ht="23.25">
      <c r="A434" s="290">
        <v>393</v>
      </c>
      <c r="B434" s="335" t="s">
        <v>475</v>
      </c>
      <c r="C434" s="335" t="s">
        <v>549</v>
      </c>
      <c r="D434" s="339" t="s">
        <v>554</v>
      </c>
      <c r="E434" s="398">
        <v>1</v>
      </c>
      <c r="F434" s="398"/>
      <c r="G434" s="398">
        <v>1</v>
      </c>
      <c r="H434" s="398"/>
      <c r="I434" s="398"/>
      <c r="J434" s="295"/>
      <c r="K434" s="296"/>
      <c r="L434" s="297">
        <v>1</v>
      </c>
      <c r="M434" s="337"/>
      <c r="N434" s="337">
        <v>1</v>
      </c>
      <c r="O434" s="337"/>
      <c r="P434" s="337"/>
      <c r="Q434" s="338" t="s">
        <v>478</v>
      </c>
      <c r="R434" s="335" t="s">
        <v>479</v>
      </c>
      <c r="S434" s="335">
        <f t="shared" si="20"/>
        <v>1</v>
      </c>
      <c r="T434" s="339"/>
    </row>
    <row r="435" spans="1:20" ht="23.25">
      <c r="A435" s="290">
        <v>404</v>
      </c>
      <c r="B435" s="335" t="s">
        <v>475</v>
      </c>
      <c r="C435" s="335" t="s">
        <v>569</v>
      </c>
      <c r="D435" s="339" t="s">
        <v>570</v>
      </c>
      <c r="E435" s="398">
        <v>1</v>
      </c>
      <c r="F435" s="398"/>
      <c r="G435" s="398">
        <v>1</v>
      </c>
      <c r="H435" s="398"/>
      <c r="I435" s="400"/>
      <c r="J435" s="295"/>
      <c r="K435" s="296"/>
      <c r="L435" s="297">
        <v>1</v>
      </c>
      <c r="M435" s="337"/>
      <c r="N435" s="337">
        <v>1</v>
      </c>
      <c r="O435" s="337"/>
      <c r="P435" s="337"/>
      <c r="Q435" s="338" t="s">
        <v>478</v>
      </c>
      <c r="R435" s="335" t="s">
        <v>479</v>
      </c>
      <c r="S435" s="335">
        <f t="shared" si="20"/>
        <v>1</v>
      </c>
      <c r="T435" s="339" t="s">
        <v>571</v>
      </c>
    </row>
    <row r="436" spans="1:20" ht="23.25">
      <c r="A436" s="290">
        <v>410</v>
      </c>
      <c r="B436" s="335" t="s">
        <v>475</v>
      </c>
      <c r="C436" s="335" t="s">
        <v>569</v>
      </c>
      <c r="D436" s="339" t="s">
        <v>580</v>
      </c>
      <c r="E436" s="398">
        <v>1</v>
      </c>
      <c r="F436" s="398"/>
      <c r="G436" s="398">
        <v>1</v>
      </c>
      <c r="H436" s="398"/>
      <c r="I436" s="400"/>
      <c r="J436" s="295"/>
      <c r="K436" s="296"/>
      <c r="L436" s="297">
        <v>1</v>
      </c>
      <c r="M436" s="337"/>
      <c r="N436" s="337">
        <v>1</v>
      </c>
      <c r="O436" s="337"/>
      <c r="P436" s="337"/>
      <c r="Q436" s="338" t="s">
        <v>478</v>
      </c>
      <c r="R436" s="335" t="s">
        <v>479</v>
      </c>
      <c r="S436" s="335">
        <f t="shared" si="20"/>
        <v>1</v>
      </c>
      <c r="T436" s="339"/>
    </row>
    <row r="437" spans="1:21" ht="23.25">
      <c r="A437" s="314">
        <v>365</v>
      </c>
      <c r="B437" s="314" t="s">
        <v>475</v>
      </c>
      <c r="C437" s="314" t="s">
        <v>513</v>
      </c>
      <c r="D437" s="319" t="s">
        <v>514</v>
      </c>
      <c r="E437" s="396">
        <v>1</v>
      </c>
      <c r="F437" s="396"/>
      <c r="G437" s="396">
        <v>1</v>
      </c>
      <c r="H437" s="396"/>
      <c r="I437" s="397"/>
      <c r="J437" s="295"/>
      <c r="K437" s="296"/>
      <c r="L437" s="297">
        <v>1</v>
      </c>
      <c r="M437" s="317"/>
      <c r="N437" s="317"/>
      <c r="O437" s="317">
        <v>1</v>
      </c>
      <c r="P437" s="317"/>
      <c r="Q437" s="318" t="s">
        <v>478</v>
      </c>
      <c r="R437" s="314" t="s">
        <v>479</v>
      </c>
      <c r="S437" s="314">
        <f t="shared" si="20"/>
        <v>1</v>
      </c>
      <c r="T437" s="319" t="s">
        <v>515</v>
      </c>
      <c r="U437" s="285">
        <f>SUM(S437)</f>
        <v>1</v>
      </c>
    </row>
    <row r="438" spans="1:21" ht="23.25">
      <c r="A438" s="292"/>
      <c r="B438" s="292"/>
      <c r="C438" s="292"/>
      <c r="D438" s="300"/>
      <c r="E438" s="292">
        <f aca="true" t="shared" si="21" ref="E438:P438">SUM(E352:E437)</f>
        <v>78</v>
      </c>
      <c r="F438" s="292">
        <f t="shared" si="21"/>
        <v>8</v>
      </c>
      <c r="G438" s="292">
        <f t="shared" si="21"/>
        <v>72</v>
      </c>
      <c r="H438" s="292">
        <f t="shared" si="21"/>
        <v>14</v>
      </c>
      <c r="I438" s="292">
        <f t="shared" si="21"/>
        <v>8</v>
      </c>
      <c r="J438" s="332">
        <f t="shared" si="21"/>
        <v>2</v>
      </c>
      <c r="K438" s="333">
        <f t="shared" si="21"/>
        <v>61</v>
      </c>
      <c r="L438" s="334">
        <f t="shared" si="21"/>
        <v>19</v>
      </c>
      <c r="M438" s="292">
        <f t="shared" si="21"/>
        <v>52</v>
      </c>
      <c r="N438" s="292">
        <f t="shared" si="21"/>
        <v>29</v>
      </c>
      <c r="O438" s="292">
        <f t="shared" si="21"/>
        <v>1</v>
      </c>
      <c r="P438" s="292">
        <f t="shared" si="21"/>
        <v>0</v>
      </c>
      <c r="Q438" s="292"/>
      <c r="R438" s="292"/>
      <c r="S438" s="292">
        <f>SUM(S352:S437)</f>
        <v>82</v>
      </c>
      <c r="T438" s="300"/>
      <c r="U438" s="309"/>
    </row>
    <row r="439" spans="1:21" ht="24.75" customHeight="1">
      <c r="A439" s="290">
        <v>445</v>
      </c>
      <c r="B439" s="402" t="s">
        <v>600</v>
      </c>
      <c r="C439" s="402" t="s">
        <v>263</v>
      </c>
      <c r="D439" s="403" t="s">
        <v>623</v>
      </c>
      <c r="E439" s="359"/>
      <c r="F439" s="404">
        <v>1</v>
      </c>
      <c r="G439" s="405"/>
      <c r="H439" s="404">
        <v>1</v>
      </c>
      <c r="I439" s="359"/>
      <c r="J439" s="406">
        <v>0</v>
      </c>
      <c r="K439" s="407"/>
      <c r="L439" s="408"/>
      <c r="M439" s="409">
        <v>0</v>
      </c>
      <c r="N439" s="409"/>
      <c r="O439" s="409"/>
      <c r="P439" s="364"/>
      <c r="Q439" s="410">
        <v>20607</v>
      </c>
      <c r="R439" s="410">
        <v>20728</v>
      </c>
      <c r="S439" s="314">
        <f aca="true" t="shared" si="22" ref="S439:S473">SUM(J439:O439)/2</f>
        <v>0</v>
      </c>
      <c r="T439" s="366" t="s">
        <v>620</v>
      </c>
      <c r="U439" s="285">
        <f>SUM(S439:S442)</f>
        <v>3</v>
      </c>
    </row>
    <row r="440" spans="1:20" ht="24.75" customHeight="1">
      <c r="A440" s="290">
        <v>434</v>
      </c>
      <c r="B440" s="402" t="s">
        <v>600</v>
      </c>
      <c r="C440" s="402" t="s">
        <v>601</v>
      </c>
      <c r="D440" s="386" t="s">
        <v>610</v>
      </c>
      <c r="E440" s="314"/>
      <c r="F440" s="396">
        <v>1</v>
      </c>
      <c r="G440" s="411"/>
      <c r="H440" s="411">
        <v>1</v>
      </c>
      <c r="I440" s="317"/>
      <c r="J440" s="388">
        <v>1</v>
      </c>
      <c r="K440" s="389"/>
      <c r="L440" s="390"/>
      <c r="M440" s="391">
        <v>1</v>
      </c>
      <c r="N440" s="391"/>
      <c r="O440" s="391"/>
      <c r="P440" s="317"/>
      <c r="Q440" s="412">
        <v>20607</v>
      </c>
      <c r="R440" s="410">
        <v>20971</v>
      </c>
      <c r="S440" s="314">
        <f t="shared" si="22"/>
        <v>1</v>
      </c>
      <c r="T440" s="342"/>
    </row>
    <row r="441" spans="1:20" ht="21.75" customHeight="1">
      <c r="A441" s="290">
        <v>450</v>
      </c>
      <c r="B441" s="402" t="s">
        <v>600</v>
      </c>
      <c r="C441" s="402" t="s">
        <v>263</v>
      </c>
      <c r="D441" s="386" t="s">
        <v>1044</v>
      </c>
      <c r="E441" s="314"/>
      <c r="F441" s="396">
        <v>1</v>
      </c>
      <c r="G441" s="411"/>
      <c r="H441" s="411">
        <v>1</v>
      </c>
      <c r="I441" s="396"/>
      <c r="J441" s="388">
        <v>1</v>
      </c>
      <c r="K441" s="389"/>
      <c r="L441" s="390"/>
      <c r="M441" s="391">
        <v>1</v>
      </c>
      <c r="N441" s="391"/>
      <c r="O441" s="391"/>
      <c r="P441" s="317"/>
      <c r="Q441" s="410">
        <v>20607</v>
      </c>
      <c r="R441" s="410">
        <v>20971</v>
      </c>
      <c r="S441" s="314">
        <f t="shared" si="22"/>
        <v>1</v>
      </c>
      <c r="T441" s="319"/>
    </row>
    <row r="442" spans="1:20" ht="20.25" customHeight="1">
      <c r="A442" s="290">
        <v>451</v>
      </c>
      <c r="B442" s="402" t="s">
        <v>600</v>
      </c>
      <c r="C442" s="402" t="s">
        <v>263</v>
      </c>
      <c r="D442" s="319" t="s">
        <v>629</v>
      </c>
      <c r="E442" s="314"/>
      <c r="F442" s="396">
        <v>1</v>
      </c>
      <c r="G442" s="411"/>
      <c r="H442" s="411">
        <v>1</v>
      </c>
      <c r="I442" s="396"/>
      <c r="J442" s="388">
        <v>1</v>
      </c>
      <c r="K442" s="389"/>
      <c r="L442" s="390"/>
      <c r="M442" s="391">
        <v>1</v>
      </c>
      <c r="N442" s="391"/>
      <c r="O442" s="391"/>
      <c r="P442" s="317"/>
      <c r="Q442" s="413">
        <v>20612</v>
      </c>
      <c r="R442" s="410">
        <v>20971</v>
      </c>
      <c r="S442" s="314">
        <f t="shared" si="22"/>
        <v>1</v>
      </c>
      <c r="T442" s="319"/>
    </row>
    <row r="443" spans="1:21" ht="20.25" customHeight="1">
      <c r="A443" s="290">
        <v>436</v>
      </c>
      <c r="B443" s="414" t="s">
        <v>600</v>
      </c>
      <c r="C443" s="414" t="s">
        <v>601</v>
      </c>
      <c r="D443" s="415" t="s">
        <v>612</v>
      </c>
      <c r="E443" s="335"/>
      <c r="F443" s="398">
        <v>1</v>
      </c>
      <c r="G443" s="416"/>
      <c r="H443" s="416">
        <v>1</v>
      </c>
      <c r="I443" s="335"/>
      <c r="J443" s="388"/>
      <c r="K443" s="417">
        <v>0</v>
      </c>
      <c r="L443" s="390"/>
      <c r="M443" s="418">
        <v>0</v>
      </c>
      <c r="N443" s="393"/>
      <c r="O443" s="393"/>
      <c r="P443" s="337"/>
      <c r="Q443" s="419">
        <v>20882</v>
      </c>
      <c r="R443" s="420">
        <v>20971</v>
      </c>
      <c r="S443" s="335">
        <f t="shared" si="22"/>
        <v>0</v>
      </c>
      <c r="T443" s="344"/>
      <c r="U443" s="285">
        <f>SUM(S443:S473)</f>
        <v>23.5</v>
      </c>
    </row>
    <row r="444" spans="1:21" ht="20.25" customHeight="1">
      <c r="A444" s="290">
        <v>437</v>
      </c>
      <c r="B444" s="414" t="s">
        <v>600</v>
      </c>
      <c r="C444" s="414" t="s">
        <v>601</v>
      </c>
      <c r="D444" s="415" t="s">
        <v>613</v>
      </c>
      <c r="E444" s="335"/>
      <c r="F444" s="398">
        <v>1</v>
      </c>
      <c r="G444" s="416"/>
      <c r="H444" s="416">
        <v>1</v>
      </c>
      <c r="I444" s="335"/>
      <c r="J444" s="388"/>
      <c r="K444" s="417">
        <v>0</v>
      </c>
      <c r="L444" s="390"/>
      <c r="M444" s="418">
        <v>0</v>
      </c>
      <c r="N444" s="393"/>
      <c r="O444" s="393"/>
      <c r="P444" s="337"/>
      <c r="Q444" s="419">
        <v>20882</v>
      </c>
      <c r="R444" s="420">
        <v>20971</v>
      </c>
      <c r="S444" s="335">
        <f t="shared" si="22"/>
        <v>0</v>
      </c>
      <c r="T444" s="344"/>
      <c r="U444" s="309"/>
    </row>
    <row r="445" spans="1:21" s="313" customFormat="1" ht="20.25" customHeight="1">
      <c r="A445" s="290">
        <v>441</v>
      </c>
      <c r="B445" s="414" t="s">
        <v>600</v>
      </c>
      <c r="C445" s="414" t="s">
        <v>263</v>
      </c>
      <c r="D445" s="421" t="s">
        <v>619</v>
      </c>
      <c r="E445" s="422"/>
      <c r="F445" s="423">
        <v>1</v>
      </c>
      <c r="G445" s="394">
        <v>1</v>
      </c>
      <c r="H445" s="424"/>
      <c r="I445" s="422"/>
      <c r="J445" s="406"/>
      <c r="K445" s="407">
        <v>0</v>
      </c>
      <c r="L445" s="408"/>
      <c r="M445" s="425">
        <v>0</v>
      </c>
      <c r="N445" s="425"/>
      <c r="O445" s="425"/>
      <c r="P445" s="426"/>
      <c r="Q445" s="420">
        <v>20607</v>
      </c>
      <c r="R445" s="420">
        <v>20728</v>
      </c>
      <c r="S445" s="335">
        <f t="shared" si="22"/>
        <v>0</v>
      </c>
      <c r="T445" s="427" t="s">
        <v>620</v>
      </c>
      <c r="U445" s="341"/>
    </row>
    <row r="446" spans="1:21" ht="27" customHeight="1">
      <c r="A446" s="290">
        <v>447</v>
      </c>
      <c r="B446" s="414" t="s">
        <v>600</v>
      </c>
      <c r="C446" s="414" t="s">
        <v>263</v>
      </c>
      <c r="D446" s="415" t="s">
        <v>625</v>
      </c>
      <c r="E446" s="422"/>
      <c r="F446" s="423">
        <v>1</v>
      </c>
      <c r="G446" s="424"/>
      <c r="H446" s="423">
        <v>1</v>
      </c>
      <c r="I446" s="422"/>
      <c r="J446" s="406"/>
      <c r="K446" s="407">
        <v>0</v>
      </c>
      <c r="L446" s="408"/>
      <c r="M446" s="425">
        <v>0</v>
      </c>
      <c r="N446" s="425"/>
      <c r="O446" s="425"/>
      <c r="P446" s="426"/>
      <c r="Q446" s="420">
        <v>20700</v>
      </c>
      <c r="R446" s="420">
        <v>20759</v>
      </c>
      <c r="S446" s="335">
        <f t="shared" si="22"/>
        <v>0</v>
      </c>
      <c r="T446" s="427" t="s">
        <v>626</v>
      </c>
      <c r="U446" s="309"/>
    </row>
    <row r="447" spans="1:21" ht="27" customHeight="1">
      <c r="A447" s="290">
        <v>449</v>
      </c>
      <c r="B447" s="414" t="s">
        <v>600</v>
      </c>
      <c r="C447" s="414" t="s">
        <v>263</v>
      </c>
      <c r="D447" s="339" t="s">
        <v>628</v>
      </c>
      <c r="E447" s="335"/>
      <c r="F447" s="423">
        <v>1</v>
      </c>
      <c r="G447" s="335"/>
      <c r="H447" s="423">
        <v>1</v>
      </c>
      <c r="I447" s="398"/>
      <c r="J447" s="388"/>
      <c r="K447" s="389">
        <v>0</v>
      </c>
      <c r="L447" s="390"/>
      <c r="M447" s="393">
        <v>0</v>
      </c>
      <c r="N447" s="393"/>
      <c r="O447" s="393"/>
      <c r="P447" s="337"/>
      <c r="Q447" s="419">
        <v>240000</v>
      </c>
      <c r="R447" s="420">
        <v>20971</v>
      </c>
      <c r="S447" s="335">
        <f t="shared" si="22"/>
        <v>0</v>
      </c>
      <c r="T447" s="339"/>
      <c r="U447" s="309"/>
    </row>
    <row r="448" spans="1:21" ht="27" customHeight="1">
      <c r="A448" s="290">
        <v>433</v>
      </c>
      <c r="B448" s="414" t="s">
        <v>600</v>
      </c>
      <c r="C448" s="414" t="s">
        <v>601</v>
      </c>
      <c r="D448" s="415" t="s">
        <v>1049</v>
      </c>
      <c r="E448" s="335"/>
      <c r="F448" s="398">
        <v>1</v>
      </c>
      <c r="G448" s="416"/>
      <c r="H448" s="416">
        <v>1</v>
      </c>
      <c r="I448" s="335"/>
      <c r="J448" s="295"/>
      <c r="K448" s="417">
        <v>0.5</v>
      </c>
      <c r="L448" s="297"/>
      <c r="M448" s="418">
        <v>0.5</v>
      </c>
      <c r="N448" s="337"/>
      <c r="O448" s="337"/>
      <c r="P448" s="337"/>
      <c r="Q448" s="419">
        <v>20607</v>
      </c>
      <c r="R448" s="420">
        <v>20972</v>
      </c>
      <c r="S448" s="335">
        <f t="shared" si="22"/>
        <v>0.5</v>
      </c>
      <c r="T448" s="344" t="s">
        <v>609</v>
      </c>
      <c r="U448" s="309"/>
    </row>
    <row r="449" spans="1:21" ht="27" customHeight="1">
      <c r="A449" s="290">
        <v>435</v>
      </c>
      <c r="B449" s="414" t="s">
        <v>600</v>
      </c>
      <c r="C449" s="414" t="s">
        <v>601</v>
      </c>
      <c r="D449" s="415" t="s">
        <v>611</v>
      </c>
      <c r="E449" s="335"/>
      <c r="F449" s="398">
        <v>1</v>
      </c>
      <c r="G449" s="416"/>
      <c r="H449" s="416">
        <v>1</v>
      </c>
      <c r="I449" s="335"/>
      <c r="J449" s="388"/>
      <c r="K449" s="417">
        <v>0.5</v>
      </c>
      <c r="L449" s="390"/>
      <c r="M449" s="418">
        <v>0.5</v>
      </c>
      <c r="N449" s="393"/>
      <c r="O449" s="393"/>
      <c r="P449" s="337"/>
      <c r="Q449" s="419">
        <v>20700</v>
      </c>
      <c r="R449" s="420">
        <v>20971</v>
      </c>
      <c r="S449" s="335">
        <f t="shared" si="22"/>
        <v>0.5</v>
      </c>
      <c r="T449" s="344"/>
      <c r="U449" s="309"/>
    </row>
    <row r="450" spans="1:21" ht="27" customHeight="1">
      <c r="A450" s="290">
        <v>446</v>
      </c>
      <c r="B450" s="414" t="s">
        <v>600</v>
      </c>
      <c r="C450" s="414" t="s">
        <v>263</v>
      </c>
      <c r="D450" s="428" t="s">
        <v>624</v>
      </c>
      <c r="E450" s="422"/>
      <c r="F450" s="423">
        <v>1</v>
      </c>
      <c r="G450" s="425"/>
      <c r="H450" s="423">
        <v>1</v>
      </c>
      <c r="I450" s="426"/>
      <c r="J450" s="406"/>
      <c r="K450" s="407">
        <v>0.5</v>
      </c>
      <c r="L450" s="408"/>
      <c r="M450" s="425">
        <v>0.5</v>
      </c>
      <c r="N450" s="425"/>
      <c r="O450" s="425"/>
      <c r="P450" s="426"/>
      <c r="Q450" s="420">
        <v>20607</v>
      </c>
      <c r="R450" s="420">
        <v>20802</v>
      </c>
      <c r="S450" s="335">
        <f t="shared" si="22"/>
        <v>0.5</v>
      </c>
      <c r="T450" s="415" t="s">
        <v>609</v>
      </c>
      <c r="U450" s="309"/>
    </row>
    <row r="451" spans="1:21" ht="21.75" customHeight="1">
      <c r="A451" s="290">
        <v>448</v>
      </c>
      <c r="B451" s="414" t="s">
        <v>600</v>
      </c>
      <c r="C451" s="414" t="s">
        <v>263</v>
      </c>
      <c r="D451" s="339" t="s">
        <v>627</v>
      </c>
      <c r="E451" s="335"/>
      <c r="F451" s="423">
        <v>1</v>
      </c>
      <c r="G451" s="335"/>
      <c r="H451" s="423">
        <v>1</v>
      </c>
      <c r="I451" s="335"/>
      <c r="J451" s="295"/>
      <c r="K451" s="296">
        <v>0.5</v>
      </c>
      <c r="L451" s="297"/>
      <c r="M451" s="337">
        <v>0.5</v>
      </c>
      <c r="N451" s="337"/>
      <c r="O451" s="337"/>
      <c r="P451" s="337"/>
      <c r="Q451" s="420">
        <v>239906</v>
      </c>
      <c r="R451" s="420">
        <v>20971</v>
      </c>
      <c r="S451" s="335">
        <f t="shared" si="22"/>
        <v>0.5</v>
      </c>
      <c r="T451" s="339"/>
      <c r="U451" s="309"/>
    </row>
    <row r="452" spans="1:21" ht="21.75" customHeight="1">
      <c r="A452" s="290">
        <v>459</v>
      </c>
      <c r="B452" s="414" t="s">
        <v>600</v>
      </c>
      <c r="C452" s="414" t="s">
        <v>630</v>
      </c>
      <c r="D452" s="428" t="s">
        <v>638</v>
      </c>
      <c r="E452" s="335"/>
      <c r="F452" s="398">
        <v>1</v>
      </c>
      <c r="G452" s="416"/>
      <c r="H452" s="398">
        <v>1</v>
      </c>
      <c r="I452" s="398"/>
      <c r="J452" s="388"/>
      <c r="K452" s="389">
        <v>0.5</v>
      </c>
      <c r="L452" s="390"/>
      <c r="M452" s="393">
        <v>0.5</v>
      </c>
      <c r="N452" s="393"/>
      <c r="O452" s="393"/>
      <c r="P452" s="337"/>
      <c r="Q452" s="420">
        <v>20607</v>
      </c>
      <c r="R452" s="420">
        <v>20822</v>
      </c>
      <c r="S452" s="335">
        <f t="shared" si="22"/>
        <v>0.5</v>
      </c>
      <c r="T452" s="344" t="s">
        <v>609</v>
      </c>
      <c r="U452" s="309"/>
    </row>
    <row r="453" spans="1:20" ht="21.75" customHeight="1">
      <c r="A453" s="290">
        <v>427</v>
      </c>
      <c r="B453" s="335" t="s">
        <v>600</v>
      </c>
      <c r="C453" s="335" t="s">
        <v>601</v>
      </c>
      <c r="D453" s="339" t="s">
        <v>602</v>
      </c>
      <c r="E453" s="398"/>
      <c r="F453" s="398">
        <v>1</v>
      </c>
      <c r="G453" s="398">
        <v>1</v>
      </c>
      <c r="H453" s="398"/>
      <c r="I453" s="380"/>
      <c r="J453" s="295"/>
      <c r="K453" s="296">
        <v>1</v>
      </c>
      <c r="L453" s="297"/>
      <c r="M453" s="337">
        <v>1</v>
      </c>
      <c r="N453" s="337"/>
      <c r="O453" s="337"/>
      <c r="P453" s="337"/>
      <c r="Q453" s="338">
        <v>20607</v>
      </c>
      <c r="R453" s="335" t="s">
        <v>479</v>
      </c>
      <c r="S453" s="335">
        <f t="shared" si="22"/>
        <v>1</v>
      </c>
      <c r="T453" s="339"/>
    </row>
    <row r="454" spans="1:20" ht="26.25" customHeight="1">
      <c r="A454" s="290">
        <v>428</v>
      </c>
      <c r="B454" s="335" t="s">
        <v>600</v>
      </c>
      <c r="C454" s="335" t="s">
        <v>601</v>
      </c>
      <c r="D454" s="339" t="s">
        <v>603</v>
      </c>
      <c r="E454" s="398"/>
      <c r="F454" s="398">
        <v>1</v>
      </c>
      <c r="G454" s="398">
        <v>1</v>
      </c>
      <c r="H454" s="398"/>
      <c r="I454" s="335">
        <v>1</v>
      </c>
      <c r="J454" s="295"/>
      <c r="K454" s="296">
        <v>1</v>
      </c>
      <c r="L454" s="297"/>
      <c r="M454" s="337">
        <v>1</v>
      </c>
      <c r="N454" s="337"/>
      <c r="O454" s="337"/>
      <c r="P454" s="337"/>
      <c r="Q454" s="338">
        <v>20607</v>
      </c>
      <c r="R454" s="335" t="s">
        <v>479</v>
      </c>
      <c r="S454" s="335">
        <f t="shared" si="22"/>
        <v>1</v>
      </c>
      <c r="T454" s="339" t="s">
        <v>604</v>
      </c>
    </row>
    <row r="455" spans="1:20" ht="26.25" customHeight="1">
      <c r="A455" s="290">
        <v>429</v>
      </c>
      <c r="B455" s="414" t="s">
        <v>600</v>
      </c>
      <c r="C455" s="414" t="s">
        <v>601</v>
      </c>
      <c r="D455" s="392" t="s">
        <v>605</v>
      </c>
      <c r="E455" s="335"/>
      <c r="F455" s="429">
        <v>1</v>
      </c>
      <c r="G455" s="429">
        <v>1</v>
      </c>
      <c r="H455" s="416"/>
      <c r="I455" s="335"/>
      <c r="J455" s="388"/>
      <c r="K455" s="430">
        <v>1</v>
      </c>
      <c r="L455" s="390"/>
      <c r="M455" s="431">
        <v>1</v>
      </c>
      <c r="N455" s="393"/>
      <c r="O455" s="393"/>
      <c r="P455" s="337"/>
      <c r="Q455" s="419">
        <v>20607</v>
      </c>
      <c r="R455" s="420">
        <v>20971</v>
      </c>
      <c r="S455" s="335">
        <f t="shared" si="22"/>
        <v>1</v>
      </c>
      <c r="T455" s="344"/>
    </row>
    <row r="456" spans="1:20" ht="26.25" customHeight="1">
      <c r="A456" s="290">
        <v>430</v>
      </c>
      <c r="B456" s="414" t="s">
        <v>600</v>
      </c>
      <c r="C456" s="414" t="s">
        <v>601</v>
      </c>
      <c r="D456" s="392" t="s">
        <v>606</v>
      </c>
      <c r="E456" s="335"/>
      <c r="F456" s="398">
        <v>1</v>
      </c>
      <c r="G456" s="416">
        <v>1</v>
      </c>
      <c r="H456" s="416"/>
      <c r="I456" s="335"/>
      <c r="J456" s="388"/>
      <c r="K456" s="389">
        <v>1</v>
      </c>
      <c r="L456" s="390"/>
      <c r="M456" s="393">
        <v>1</v>
      </c>
      <c r="N456" s="393"/>
      <c r="O456" s="393"/>
      <c r="P456" s="337"/>
      <c r="Q456" s="419">
        <v>20607</v>
      </c>
      <c r="R456" s="420">
        <v>20971</v>
      </c>
      <c r="S456" s="335">
        <f t="shared" si="22"/>
        <v>1</v>
      </c>
      <c r="T456" s="344"/>
    </row>
    <row r="457" spans="1:20" ht="22.5" customHeight="1">
      <c r="A457" s="290">
        <v>431</v>
      </c>
      <c r="B457" s="414" t="s">
        <v>600</v>
      </c>
      <c r="C457" s="414" t="s">
        <v>601</v>
      </c>
      <c r="D457" s="392" t="s">
        <v>607</v>
      </c>
      <c r="E457" s="335"/>
      <c r="F457" s="398">
        <v>1</v>
      </c>
      <c r="G457" s="416">
        <v>1</v>
      </c>
      <c r="H457" s="416"/>
      <c r="I457" s="335"/>
      <c r="J457" s="388"/>
      <c r="K457" s="389">
        <v>1</v>
      </c>
      <c r="L457" s="390"/>
      <c r="M457" s="393">
        <v>1</v>
      </c>
      <c r="N457" s="393"/>
      <c r="O457" s="393"/>
      <c r="P457" s="337"/>
      <c r="Q457" s="419">
        <v>20607</v>
      </c>
      <c r="R457" s="420">
        <v>20971</v>
      </c>
      <c r="S457" s="335">
        <f t="shared" si="22"/>
        <v>1</v>
      </c>
      <c r="T457" s="344"/>
    </row>
    <row r="458" spans="1:20" ht="22.5" customHeight="1">
      <c r="A458" s="290">
        <v>432</v>
      </c>
      <c r="B458" s="414" t="s">
        <v>600</v>
      </c>
      <c r="C458" s="414" t="s">
        <v>601</v>
      </c>
      <c r="D458" s="432" t="s">
        <v>608</v>
      </c>
      <c r="E458" s="335"/>
      <c r="F458" s="398">
        <v>1</v>
      </c>
      <c r="G458" s="416">
        <v>1</v>
      </c>
      <c r="H458" s="416"/>
      <c r="I458" s="335"/>
      <c r="J458" s="388"/>
      <c r="K458" s="389">
        <v>1</v>
      </c>
      <c r="L458" s="390"/>
      <c r="M458" s="393">
        <v>1</v>
      </c>
      <c r="N458" s="393"/>
      <c r="O458" s="393"/>
      <c r="P458" s="337"/>
      <c r="Q458" s="419">
        <v>20607</v>
      </c>
      <c r="R458" s="420">
        <v>20971</v>
      </c>
      <c r="S458" s="335">
        <f t="shared" si="22"/>
        <v>1</v>
      </c>
      <c r="T458" s="344"/>
    </row>
    <row r="459" spans="1:20" ht="22.5" customHeight="1">
      <c r="A459" s="290">
        <v>438</v>
      </c>
      <c r="B459" s="414" t="s">
        <v>600</v>
      </c>
      <c r="C459" s="414" t="s">
        <v>263</v>
      </c>
      <c r="D459" s="415" t="s">
        <v>614</v>
      </c>
      <c r="E459" s="335"/>
      <c r="F459" s="423">
        <v>1</v>
      </c>
      <c r="G459" s="394">
        <v>1</v>
      </c>
      <c r="H459" s="423"/>
      <c r="I459" s="335">
        <v>1</v>
      </c>
      <c r="J459" s="388"/>
      <c r="K459" s="417">
        <v>1</v>
      </c>
      <c r="L459" s="390"/>
      <c r="M459" s="418">
        <v>1</v>
      </c>
      <c r="N459" s="393"/>
      <c r="O459" s="393"/>
      <c r="P459" s="337"/>
      <c r="Q459" s="419">
        <v>20607</v>
      </c>
      <c r="R459" s="420">
        <v>20971</v>
      </c>
      <c r="S459" s="335">
        <f t="shared" si="22"/>
        <v>1</v>
      </c>
      <c r="T459" s="344" t="s">
        <v>615</v>
      </c>
    </row>
    <row r="460" spans="1:21" ht="22.5" customHeight="1">
      <c r="A460" s="290">
        <v>439</v>
      </c>
      <c r="B460" s="414" t="s">
        <v>600</v>
      </c>
      <c r="C460" s="414" t="s">
        <v>263</v>
      </c>
      <c r="D460" s="415" t="s">
        <v>616</v>
      </c>
      <c r="E460" s="335"/>
      <c r="F460" s="423">
        <v>1</v>
      </c>
      <c r="G460" s="394">
        <v>1</v>
      </c>
      <c r="H460" s="423"/>
      <c r="I460" s="335"/>
      <c r="J460" s="388"/>
      <c r="K460" s="417">
        <v>1</v>
      </c>
      <c r="L460" s="390"/>
      <c r="M460" s="418">
        <v>1</v>
      </c>
      <c r="N460" s="393"/>
      <c r="O460" s="393"/>
      <c r="P460" s="337"/>
      <c r="Q460" s="419">
        <v>20607</v>
      </c>
      <c r="R460" s="420">
        <v>20971</v>
      </c>
      <c r="S460" s="335">
        <f t="shared" si="22"/>
        <v>1</v>
      </c>
      <c r="T460" s="344"/>
      <c r="U460" s="309"/>
    </row>
    <row r="461" spans="1:21" ht="22.5" customHeight="1">
      <c r="A461" s="290">
        <v>440</v>
      </c>
      <c r="B461" s="414" t="s">
        <v>600</v>
      </c>
      <c r="C461" s="414" t="s">
        <v>263</v>
      </c>
      <c r="D461" s="415" t="s">
        <v>617</v>
      </c>
      <c r="E461" s="335"/>
      <c r="F461" s="423">
        <v>1</v>
      </c>
      <c r="G461" s="394">
        <v>1</v>
      </c>
      <c r="H461" s="423"/>
      <c r="I461" s="335">
        <v>1</v>
      </c>
      <c r="J461" s="388"/>
      <c r="K461" s="417">
        <v>1</v>
      </c>
      <c r="L461" s="390"/>
      <c r="M461" s="418">
        <v>1</v>
      </c>
      <c r="N461" s="393"/>
      <c r="O461" s="393"/>
      <c r="P461" s="337"/>
      <c r="Q461" s="419">
        <v>20607</v>
      </c>
      <c r="R461" s="420">
        <v>20971</v>
      </c>
      <c r="S461" s="335">
        <f t="shared" si="22"/>
        <v>1</v>
      </c>
      <c r="T461" s="344" t="s">
        <v>618</v>
      </c>
      <c r="U461" s="309"/>
    </row>
    <row r="462" spans="1:21" ht="22.5" customHeight="1">
      <c r="A462" s="290">
        <v>442</v>
      </c>
      <c r="B462" s="414" t="s">
        <v>600</v>
      </c>
      <c r="C462" s="414" t="s">
        <v>263</v>
      </c>
      <c r="D462" s="339" t="s">
        <v>1050</v>
      </c>
      <c r="E462" s="335"/>
      <c r="F462" s="423">
        <v>1</v>
      </c>
      <c r="G462" s="394">
        <v>1</v>
      </c>
      <c r="H462" s="337"/>
      <c r="I462" s="337"/>
      <c r="J462" s="295"/>
      <c r="K462" s="296">
        <v>1</v>
      </c>
      <c r="L462" s="297"/>
      <c r="M462" s="337">
        <v>1</v>
      </c>
      <c r="N462" s="337"/>
      <c r="O462" s="337"/>
      <c r="P462" s="337"/>
      <c r="Q462" s="420">
        <v>20607</v>
      </c>
      <c r="R462" s="420">
        <v>20971</v>
      </c>
      <c r="S462" s="335">
        <f t="shared" si="22"/>
        <v>1</v>
      </c>
      <c r="T462" s="433"/>
      <c r="U462" s="309"/>
    </row>
    <row r="463" spans="1:21" ht="20.25" customHeight="1">
      <c r="A463" s="290">
        <v>443</v>
      </c>
      <c r="B463" s="414" t="s">
        <v>600</v>
      </c>
      <c r="C463" s="414" t="s">
        <v>263</v>
      </c>
      <c r="D463" s="392" t="s">
        <v>621</v>
      </c>
      <c r="E463" s="335"/>
      <c r="F463" s="423">
        <v>1</v>
      </c>
      <c r="G463" s="394">
        <v>1</v>
      </c>
      <c r="H463" s="393"/>
      <c r="I463" s="337"/>
      <c r="J463" s="388"/>
      <c r="K463" s="389">
        <v>1</v>
      </c>
      <c r="L463" s="390"/>
      <c r="M463" s="393">
        <v>1</v>
      </c>
      <c r="N463" s="393"/>
      <c r="O463" s="393"/>
      <c r="P463" s="337"/>
      <c r="Q463" s="420">
        <v>20607</v>
      </c>
      <c r="R463" s="420">
        <v>20971</v>
      </c>
      <c r="S463" s="335">
        <f t="shared" si="22"/>
        <v>1</v>
      </c>
      <c r="T463" s="344"/>
      <c r="U463" s="309"/>
    </row>
    <row r="464" spans="1:21" ht="20.25" customHeight="1">
      <c r="A464" s="290">
        <v>444</v>
      </c>
      <c r="B464" s="414" t="s">
        <v>600</v>
      </c>
      <c r="C464" s="414" t="s">
        <v>263</v>
      </c>
      <c r="D464" s="339" t="s">
        <v>622</v>
      </c>
      <c r="E464" s="335"/>
      <c r="F464" s="423">
        <v>1</v>
      </c>
      <c r="G464" s="394">
        <v>1</v>
      </c>
      <c r="H464" s="393"/>
      <c r="I464" s="337"/>
      <c r="J464" s="388"/>
      <c r="K464" s="389">
        <v>1</v>
      </c>
      <c r="L464" s="390"/>
      <c r="M464" s="393">
        <v>1</v>
      </c>
      <c r="N464" s="393"/>
      <c r="O464" s="393"/>
      <c r="P464" s="337"/>
      <c r="Q464" s="420">
        <v>20607</v>
      </c>
      <c r="R464" s="420">
        <v>20971</v>
      </c>
      <c r="S464" s="335">
        <f t="shared" si="22"/>
        <v>1</v>
      </c>
      <c r="T464" s="344"/>
      <c r="U464" s="309"/>
    </row>
    <row r="465" spans="1:21" ht="20.25" customHeight="1">
      <c r="A465" s="290">
        <v>452</v>
      </c>
      <c r="B465" s="414" t="s">
        <v>600</v>
      </c>
      <c r="C465" s="414" t="s">
        <v>630</v>
      </c>
      <c r="D465" s="428" t="s">
        <v>631</v>
      </c>
      <c r="E465" s="422"/>
      <c r="F465" s="434">
        <v>1</v>
      </c>
      <c r="G465" s="435">
        <v>1</v>
      </c>
      <c r="H465" s="435"/>
      <c r="I465" s="434"/>
      <c r="J465" s="406"/>
      <c r="K465" s="407">
        <v>1</v>
      </c>
      <c r="L465" s="408"/>
      <c r="M465" s="425">
        <v>1</v>
      </c>
      <c r="N465" s="425"/>
      <c r="O465" s="425"/>
      <c r="P465" s="426"/>
      <c r="Q465" s="420">
        <v>20607</v>
      </c>
      <c r="R465" s="420">
        <v>20971</v>
      </c>
      <c r="S465" s="335">
        <f t="shared" si="22"/>
        <v>1</v>
      </c>
      <c r="T465" s="415"/>
      <c r="U465" s="309"/>
    </row>
    <row r="466" spans="1:21" ht="22.5" customHeight="1">
      <c r="A466" s="290">
        <v>453</v>
      </c>
      <c r="B466" s="414" t="s">
        <v>600</v>
      </c>
      <c r="C466" s="414" t="s">
        <v>630</v>
      </c>
      <c r="D466" s="339" t="s">
        <v>632</v>
      </c>
      <c r="E466" s="335"/>
      <c r="F466" s="398">
        <v>1</v>
      </c>
      <c r="G466" s="416">
        <v>1</v>
      </c>
      <c r="H466" s="416"/>
      <c r="I466" s="398">
        <v>1</v>
      </c>
      <c r="J466" s="388"/>
      <c r="K466" s="389">
        <v>1</v>
      </c>
      <c r="L466" s="390"/>
      <c r="M466" s="393">
        <v>1</v>
      </c>
      <c r="N466" s="393"/>
      <c r="O466" s="393"/>
      <c r="P466" s="337"/>
      <c r="Q466" s="436">
        <v>20607</v>
      </c>
      <c r="R466" s="420">
        <v>20971</v>
      </c>
      <c r="S466" s="335">
        <f t="shared" si="22"/>
        <v>1</v>
      </c>
      <c r="T466" s="339" t="s">
        <v>633</v>
      </c>
      <c r="U466" s="309"/>
    </row>
    <row r="467" spans="1:21" ht="22.5" customHeight="1">
      <c r="A467" s="290">
        <v>454</v>
      </c>
      <c r="B467" s="414" t="s">
        <v>600</v>
      </c>
      <c r="C467" s="414" t="s">
        <v>630</v>
      </c>
      <c r="D467" s="339" t="s">
        <v>1097</v>
      </c>
      <c r="E467" s="335"/>
      <c r="F467" s="398">
        <v>1</v>
      </c>
      <c r="G467" s="416">
        <v>1</v>
      </c>
      <c r="H467" s="416"/>
      <c r="I467" s="398"/>
      <c r="J467" s="388"/>
      <c r="K467" s="389">
        <v>1</v>
      </c>
      <c r="L467" s="390"/>
      <c r="M467" s="393">
        <v>1</v>
      </c>
      <c r="N467" s="393"/>
      <c r="O467" s="393"/>
      <c r="P467" s="337"/>
      <c r="Q467" s="436">
        <v>20607</v>
      </c>
      <c r="R467" s="420">
        <v>20971</v>
      </c>
      <c r="S467" s="335">
        <f t="shared" si="22"/>
        <v>1</v>
      </c>
      <c r="T467" s="339"/>
      <c r="U467" s="309"/>
    </row>
    <row r="468" spans="1:21" ht="22.5" customHeight="1">
      <c r="A468" s="290">
        <v>455</v>
      </c>
      <c r="B468" s="414" t="s">
        <v>600</v>
      </c>
      <c r="C468" s="414" t="s">
        <v>630</v>
      </c>
      <c r="D468" s="392" t="s">
        <v>634</v>
      </c>
      <c r="E468" s="335"/>
      <c r="F468" s="398">
        <v>1</v>
      </c>
      <c r="G468" s="416">
        <v>1</v>
      </c>
      <c r="H468" s="416"/>
      <c r="I468" s="398"/>
      <c r="J468" s="388"/>
      <c r="K468" s="389">
        <v>1</v>
      </c>
      <c r="L468" s="390"/>
      <c r="M468" s="393">
        <v>1</v>
      </c>
      <c r="N468" s="393"/>
      <c r="O468" s="393"/>
      <c r="P468" s="337"/>
      <c r="Q468" s="420">
        <v>20607</v>
      </c>
      <c r="R468" s="420">
        <v>20971</v>
      </c>
      <c r="S468" s="335">
        <f t="shared" si="22"/>
        <v>1</v>
      </c>
      <c r="T468" s="344"/>
      <c r="U468" s="309"/>
    </row>
    <row r="469" spans="1:21" ht="25.5" customHeight="1">
      <c r="A469" s="290">
        <v>456</v>
      </c>
      <c r="B469" s="414" t="s">
        <v>600</v>
      </c>
      <c r="C469" s="414" t="s">
        <v>630</v>
      </c>
      <c r="D469" s="392" t="s">
        <v>635</v>
      </c>
      <c r="E469" s="335"/>
      <c r="F469" s="398">
        <v>1</v>
      </c>
      <c r="G469" s="416">
        <v>1</v>
      </c>
      <c r="H469" s="416"/>
      <c r="I469" s="398"/>
      <c r="J469" s="388"/>
      <c r="K469" s="389">
        <v>1</v>
      </c>
      <c r="L469" s="390"/>
      <c r="M469" s="393">
        <v>1</v>
      </c>
      <c r="N469" s="393"/>
      <c r="O469" s="393"/>
      <c r="P469" s="337"/>
      <c r="Q469" s="420">
        <v>20607</v>
      </c>
      <c r="R469" s="420">
        <v>20971</v>
      </c>
      <c r="S469" s="335">
        <f t="shared" si="22"/>
        <v>1</v>
      </c>
      <c r="T469" s="344"/>
      <c r="U469" s="309"/>
    </row>
    <row r="470" spans="1:21" ht="25.5" customHeight="1">
      <c r="A470" s="290">
        <v>457</v>
      </c>
      <c r="B470" s="414" t="s">
        <v>600</v>
      </c>
      <c r="C470" s="414" t="s">
        <v>630</v>
      </c>
      <c r="D470" s="392" t="s">
        <v>636</v>
      </c>
      <c r="E470" s="335"/>
      <c r="F470" s="398">
        <v>1</v>
      </c>
      <c r="G470" s="416">
        <v>1</v>
      </c>
      <c r="H470" s="416"/>
      <c r="I470" s="398"/>
      <c r="J470" s="388"/>
      <c r="K470" s="389">
        <v>1</v>
      </c>
      <c r="L470" s="390"/>
      <c r="M470" s="393">
        <v>1</v>
      </c>
      <c r="N470" s="393"/>
      <c r="O470" s="393"/>
      <c r="P470" s="337"/>
      <c r="Q470" s="420">
        <v>20607</v>
      </c>
      <c r="R470" s="420">
        <v>20971</v>
      </c>
      <c r="S470" s="335">
        <f t="shared" si="22"/>
        <v>1</v>
      </c>
      <c r="T470" s="344"/>
      <c r="U470" s="309"/>
    </row>
    <row r="471" spans="1:21" ht="25.5" customHeight="1">
      <c r="A471" s="290">
        <v>458</v>
      </c>
      <c r="B471" s="414" t="s">
        <v>600</v>
      </c>
      <c r="C471" s="414" t="s">
        <v>630</v>
      </c>
      <c r="D471" s="392" t="s">
        <v>637</v>
      </c>
      <c r="E471" s="335"/>
      <c r="F471" s="398">
        <v>1</v>
      </c>
      <c r="G471" s="416">
        <v>1</v>
      </c>
      <c r="H471" s="416"/>
      <c r="I471" s="398"/>
      <c r="J471" s="388"/>
      <c r="K471" s="389">
        <v>1</v>
      </c>
      <c r="L471" s="390"/>
      <c r="M471" s="393">
        <v>1</v>
      </c>
      <c r="N471" s="393"/>
      <c r="O471" s="393"/>
      <c r="P471" s="337"/>
      <c r="Q471" s="420">
        <v>20607</v>
      </c>
      <c r="R471" s="420">
        <v>20971</v>
      </c>
      <c r="S471" s="335">
        <f t="shared" si="22"/>
        <v>1</v>
      </c>
      <c r="T471" s="344"/>
      <c r="U471" s="309"/>
    </row>
    <row r="472" spans="1:21" ht="24.75" customHeight="1">
      <c r="A472" s="290">
        <v>460</v>
      </c>
      <c r="B472" s="414" t="s">
        <v>600</v>
      </c>
      <c r="C472" s="414" t="s">
        <v>630</v>
      </c>
      <c r="D472" s="339" t="s">
        <v>639</v>
      </c>
      <c r="E472" s="335"/>
      <c r="F472" s="398">
        <v>1</v>
      </c>
      <c r="G472" s="398"/>
      <c r="H472" s="398">
        <v>1</v>
      </c>
      <c r="I472" s="398"/>
      <c r="J472" s="295"/>
      <c r="K472" s="296">
        <v>1</v>
      </c>
      <c r="L472" s="297"/>
      <c r="M472" s="337">
        <v>1</v>
      </c>
      <c r="N472" s="337"/>
      <c r="O472" s="337"/>
      <c r="P472" s="337"/>
      <c r="Q472" s="420">
        <v>20607</v>
      </c>
      <c r="R472" s="420">
        <v>20971</v>
      </c>
      <c r="S472" s="335">
        <f t="shared" si="22"/>
        <v>1</v>
      </c>
      <c r="T472" s="433"/>
      <c r="U472" s="309"/>
    </row>
    <row r="473" spans="1:21" ht="24.75" customHeight="1">
      <c r="A473" s="290">
        <v>461</v>
      </c>
      <c r="B473" s="414" t="s">
        <v>600</v>
      </c>
      <c r="C473" s="414" t="s">
        <v>630</v>
      </c>
      <c r="D473" s="339" t="s">
        <v>1095</v>
      </c>
      <c r="E473" s="335"/>
      <c r="F473" s="398">
        <v>1</v>
      </c>
      <c r="G473" s="398"/>
      <c r="H473" s="398">
        <v>1</v>
      </c>
      <c r="I473" s="398"/>
      <c r="J473" s="295"/>
      <c r="K473" s="296">
        <v>1</v>
      </c>
      <c r="L473" s="297"/>
      <c r="M473" s="337">
        <v>1</v>
      </c>
      <c r="N473" s="337"/>
      <c r="O473" s="337"/>
      <c r="P473" s="337"/>
      <c r="Q473" s="420">
        <v>20607</v>
      </c>
      <c r="R473" s="420">
        <v>20971</v>
      </c>
      <c r="S473" s="335">
        <f t="shared" si="22"/>
        <v>1</v>
      </c>
      <c r="T473" s="433"/>
      <c r="U473" s="309"/>
    </row>
    <row r="474" spans="1:21" ht="24.75" customHeight="1">
      <c r="A474" s="292"/>
      <c r="B474" s="437"/>
      <c r="C474" s="437"/>
      <c r="D474" s="300"/>
      <c r="E474" s="292">
        <f aca="true" t="shared" si="23" ref="E474:P474">SUM(E439:E473)</f>
        <v>0</v>
      </c>
      <c r="F474" s="292">
        <f t="shared" si="23"/>
        <v>35</v>
      </c>
      <c r="G474" s="292">
        <f t="shared" si="23"/>
        <v>20</v>
      </c>
      <c r="H474" s="292">
        <f t="shared" si="23"/>
        <v>15</v>
      </c>
      <c r="I474" s="292">
        <f t="shared" si="23"/>
        <v>4</v>
      </c>
      <c r="J474" s="332">
        <f t="shared" si="23"/>
        <v>3</v>
      </c>
      <c r="K474" s="333">
        <f t="shared" si="23"/>
        <v>23.5</v>
      </c>
      <c r="L474" s="334">
        <f t="shared" si="23"/>
        <v>0</v>
      </c>
      <c r="M474" s="292">
        <f t="shared" si="23"/>
        <v>26.5</v>
      </c>
      <c r="N474" s="292">
        <f t="shared" si="23"/>
        <v>0</v>
      </c>
      <c r="O474" s="292">
        <f t="shared" si="23"/>
        <v>0</v>
      </c>
      <c r="P474" s="292">
        <f t="shared" si="23"/>
        <v>0</v>
      </c>
      <c r="Q474" s="292"/>
      <c r="R474" s="292"/>
      <c r="S474" s="292">
        <f>SUM(S439:S473)</f>
        <v>26.5</v>
      </c>
      <c r="T474" s="438"/>
      <c r="U474" s="309"/>
    </row>
    <row r="475" spans="1:21" ht="23.25">
      <c r="A475" s="290">
        <v>524</v>
      </c>
      <c r="B475" s="335" t="s">
        <v>62</v>
      </c>
      <c r="C475" s="335" t="s">
        <v>706</v>
      </c>
      <c r="D475" s="439" t="s">
        <v>712</v>
      </c>
      <c r="E475" s="335">
        <v>1</v>
      </c>
      <c r="F475" s="335"/>
      <c r="G475" s="335"/>
      <c r="H475" s="335">
        <v>1</v>
      </c>
      <c r="I475" s="380"/>
      <c r="J475" s="295">
        <v>1</v>
      </c>
      <c r="K475" s="296"/>
      <c r="L475" s="297"/>
      <c r="M475" s="337">
        <v>1</v>
      </c>
      <c r="N475" s="337"/>
      <c r="O475" s="337"/>
      <c r="P475" s="337"/>
      <c r="Q475" s="338">
        <v>20607</v>
      </c>
      <c r="R475" s="338">
        <v>20971</v>
      </c>
      <c r="S475" s="335">
        <f aca="true" t="shared" si="24" ref="S475:S506">SUM(J475:O475)/2</f>
        <v>1</v>
      </c>
      <c r="T475" s="335" t="s">
        <v>642</v>
      </c>
      <c r="U475" s="354">
        <f>SUM(S475:S482)</f>
        <v>8</v>
      </c>
    </row>
    <row r="476" spans="1:21" ht="23.25">
      <c r="A476" s="290">
        <v>537</v>
      </c>
      <c r="B476" s="335" t="s">
        <v>62</v>
      </c>
      <c r="C476" s="335" t="s">
        <v>725</v>
      </c>
      <c r="D476" s="439" t="s">
        <v>728</v>
      </c>
      <c r="E476" s="335">
        <v>1</v>
      </c>
      <c r="F476" s="335"/>
      <c r="G476" s="335"/>
      <c r="H476" s="335">
        <v>1</v>
      </c>
      <c r="I476" s="380"/>
      <c r="J476" s="295">
        <v>1</v>
      </c>
      <c r="K476" s="296"/>
      <c r="L476" s="297"/>
      <c r="M476" s="337">
        <v>1</v>
      </c>
      <c r="N476" s="337"/>
      <c r="O476" s="337"/>
      <c r="P476" s="337"/>
      <c r="Q476" s="338">
        <v>20607</v>
      </c>
      <c r="R476" s="338">
        <v>20971</v>
      </c>
      <c r="S476" s="335">
        <f t="shared" si="24"/>
        <v>1</v>
      </c>
      <c r="T476" s="335" t="s">
        <v>642</v>
      </c>
      <c r="U476" s="354"/>
    </row>
    <row r="477" spans="1:21" ht="23.25">
      <c r="A477" s="290">
        <v>538</v>
      </c>
      <c r="B477" s="335" t="s">
        <v>62</v>
      </c>
      <c r="C477" s="335" t="s">
        <v>725</v>
      </c>
      <c r="D477" s="439" t="s">
        <v>729</v>
      </c>
      <c r="E477" s="335">
        <v>1</v>
      </c>
      <c r="F477" s="335"/>
      <c r="G477" s="335"/>
      <c r="H477" s="335">
        <v>1</v>
      </c>
      <c r="I477" s="380"/>
      <c r="J477" s="295">
        <v>1</v>
      </c>
      <c r="K477" s="296"/>
      <c r="L477" s="297"/>
      <c r="M477" s="337">
        <v>1</v>
      </c>
      <c r="N477" s="337"/>
      <c r="O477" s="337"/>
      <c r="P477" s="337"/>
      <c r="Q477" s="338">
        <v>20607</v>
      </c>
      <c r="R477" s="338">
        <v>20971</v>
      </c>
      <c r="S477" s="335">
        <f t="shared" si="24"/>
        <v>1</v>
      </c>
      <c r="T477" s="335" t="s">
        <v>642</v>
      </c>
      <c r="U477" s="354"/>
    </row>
    <row r="478" spans="1:21" ht="23.25">
      <c r="A478" s="290">
        <v>539</v>
      </c>
      <c r="B478" s="335" t="s">
        <v>62</v>
      </c>
      <c r="C478" s="335" t="s">
        <v>725</v>
      </c>
      <c r="D478" s="439" t="s">
        <v>730</v>
      </c>
      <c r="E478" s="335">
        <v>1</v>
      </c>
      <c r="F478" s="335"/>
      <c r="G478" s="335"/>
      <c r="H478" s="335">
        <v>1</v>
      </c>
      <c r="I478" s="380"/>
      <c r="J478" s="295">
        <v>1</v>
      </c>
      <c r="K478" s="296"/>
      <c r="L478" s="297"/>
      <c r="M478" s="337">
        <v>1</v>
      </c>
      <c r="N478" s="337"/>
      <c r="O478" s="337"/>
      <c r="P478" s="337"/>
      <c r="Q478" s="338">
        <v>20607</v>
      </c>
      <c r="R478" s="338">
        <v>20971</v>
      </c>
      <c r="S478" s="335">
        <f t="shared" si="24"/>
        <v>1</v>
      </c>
      <c r="T478" s="335" t="s">
        <v>642</v>
      </c>
      <c r="U478" s="354"/>
    </row>
    <row r="479" spans="1:21" ht="23.25">
      <c r="A479" s="290">
        <v>540</v>
      </c>
      <c r="B479" s="335" t="s">
        <v>62</v>
      </c>
      <c r="C479" s="335" t="s">
        <v>725</v>
      </c>
      <c r="D479" s="440" t="s">
        <v>731</v>
      </c>
      <c r="E479" s="335">
        <v>1</v>
      </c>
      <c r="F479" s="335"/>
      <c r="G479" s="335"/>
      <c r="H479" s="335">
        <v>1</v>
      </c>
      <c r="I479" s="380"/>
      <c r="J479" s="295">
        <v>1</v>
      </c>
      <c r="K479" s="296"/>
      <c r="L479" s="297"/>
      <c r="M479" s="337">
        <v>1</v>
      </c>
      <c r="N479" s="337"/>
      <c r="O479" s="337"/>
      <c r="P479" s="337"/>
      <c r="Q479" s="338">
        <v>20607</v>
      </c>
      <c r="R479" s="338">
        <v>20971</v>
      </c>
      <c r="S479" s="335">
        <f t="shared" si="24"/>
        <v>1</v>
      </c>
      <c r="T479" s="335" t="s">
        <v>642</v>
      </c>
      <c r="U479" s="354"/>
    </row>
    <row r="480" spans="1:21" ht="23.25">
      <c r="A480" s="290">
        <v>568</v>
      </c>
      <c r="B480" s="335" t="s">
        <v>62</v>
      </c>
      <c r="C480" s="335" t="s">
        <v>476</v>
      </c>
      <c r="D480" s="441" t="s">
        <v>763</v>
      </c>
      <c r="E480" s="335"/>
      <c r="F480" s="335">
        <v>1</v>
      </c>
      <c r="G480" s="335"/>
      <c r="H480" s="335">
        <v>1</v>
      </c>
      <c r="I480" s="380"/>
      <c r="J480" s="295">
        <v>1</v>
      </c>
      <c r="K480" s="296"/>
      <c r="L480" s="297"/>
      <c r="M480" s="337">
        <v>1</v>
      </c>
      <c r="N480" s="337"/>
      <c r="O480" s="337"/>
      <c r="P480" s="337"/>
      <c r="Q480" s="338">
        <v>20607</v>
      </c>
      <c r="R480" s="338">
        <v>20971</v>
      </c>
      <c r="S480" s="335">
        <f t="shared" si="24"/>
        <v>1</v>
      </c>
      <c r="T480" s="335" t="s">
        <v>642</v>
      </c>
      <c r="U480" s="354"/>
    </row>
    <row r="481" spans="1:21" ht="23.25">
      <c r="A481" s="290">
        <v>569</v>
      </c>
      <c r="B481" s="335" t="s">
        <v>62</v>
      </c>
      <c r="C481" s="335" t="s">
        <v>476</v>
      </c>
      <c r="D481" s="442" t="s">
        <v>764</v>
      </c>
      <c r="E481" s="335"/>
      <c r="F481" s="335">
        <v>1</v>
      </c>
      <c r="G481" s="335"/>
      <c r="H481" s="335">
        <v>1</v>
      </c>
      <c r="I481" s="380"/>
      <c r="J481" s="295">
        <v>1</v>
      </c>
      <c r="K481" s="296"/>
      <c r="L481" s="297"/>
      <c r="M481" s="337">
        <v>1</v>
      </c>
      <c r="N481" s="337"/>
      <c r="O481" s="337"/>
      <c r="P481" s="337"/>
      <c r="Q481" s="338">
        <v>20607</v>
      </c>
      <c r="R481" s="338">
        <v>20971</v>
      </c>
      <c r="S481" s="335">
        <f t="shared" si="24"/>
        <v>1</v>
      </c>
      <c r="T481" s="335" t="s">
        <v>642</v>
      </c>
      <c r="U481" s="354"/>
    </row>
    <row r="482" spans="1:21" s="313" customFormat="1" ht="23.25">
      <c r="A482" s="290">
        <v>570</v>
      </c>
      <c r="B482" s="335" t="s">
        <v>62</v>
      </c>
      <c r="C482" s="335" t="s">
        <v>476</v>
      </c>
      <c r="D482" s="443" t="s">
        <v>765</v>
      </c>
      <c r="E482" s="335"/>
      <c r="F482" s="335">
        <v>1</v>
      </c>
      <c r="G482" s="335"/>
      <c r="H482" s="335">
        <v>1</v>
      </c>
      <c r="I482" s="380"/>
      <c r="J482" s="295">
        <v>1</v>
      </c>
      <c r="K482" s="296"/>
      <c r="L482" s="297"/>
      <c r="M482" s="337">
        <v>1</v>
      </c>
      <c r="N482" s="337"/>
      <c r="O482" s="337"/>
      <c r="P482" s="337"/>
      <c r="Q482" s="338">
        <v>20607</v>
      </c>
      <c r="R482" s="338">
        <v>20911</v>
      </c>
      <c r="S482" s="335">
        <f t="shared" si="24"/>
        <v>1</v>
      </c>
      <c r="T482" s="335" t="s">
        <v>733</v>
      </c>
      <c r="U482" s="444"/>
    </row>
    <row r="483" spans="1:21" ht="23.25">
      <c r="A483" s="314">
        <v>518</v>
      </c>
      <c r="B483" s="314" t="s">
        <v>62</v>
      </c>
      <c r="C483" s="314" t="s">
        <v>692</v>
      </c>
      <c r="D483" s="445" t="s">
        <v>705</v>
      </c>
      <c r="E483" s="314">
        <v>1</v>
      </c>
      <c r="F483" s="314"/>
      <c r="G483" s="314">
        <v>1</v>
      </c>
      <c r="H483" s="314"/>
      <c r="I483" s="316"/>
      <c r="J483" s="295">
        <v>1</v>
      </c>
      <c r="K483" s="296"/>
      <c r="L483" s="297"/>
      <c r="M483" s="317"/>
      <c r="N483" s="317">
        <v>1</v>
      </c>
      <c r="O483" s="317"/>
      <c r="P483" s="317"/>
      <c r="Q483" s="318">
        <v>20607</v>
      </c>
      <c r="R483" s="318">
        <v>20971</v>
      </c>
      <c r="S483" s="314">
        <f t="shared" si="24"/>
        <v>1</v>
      </c>
      <c r="T483" s="314" t="s">
        <v>642</v>
      </c>
      <c r="U483" s="354">
        <f>SUM(S483)</f>
        <v>1</v>
      </c>
    </row>
    <row r="484" spans="1:21" ht="23.25">
      <c r="A484" s="335">
        <v>563</v>
      </c>
      <c r="B484" s="335" t="s">
        <v>62</v>
      </c>
      <c r="C484" s="335" t="s">
        <v>476</v>
      </c>
      <c r="D484" s="432" t="s">
        <v>756</v>
      </c>
      <c r="E484" s="335"/>
      <c r="F484" s="335">
        <v>1</v>
      </c>
      <c r="G484" s="335"/>
      <c r="H484" s="335">
        <v>1</v>
      </c>
      <c r="I484" s="380"/>
      <c r="J484" s="295"/>
      <c r="K484" s="296">
        <v>0</v>
      </c>
      <c r="L484" s="297"/>
      <c r="M484" s="337">
        <v>0</v>
      </c>
      <c r="N484" s="337"/>
      <c r="O484" s="337"/>
      <c r="P484" s="337"/>
      <c r="Q484" s="338">
        <v>20607</v>
      </c>
      <c r="R484" s="338">
        <v>20728</v>
      </c>
      <c r="S484" s="335">
        <f t="shared" si="24"/>
        <v>0</v>
      </c>
      <c r="T484" s="335" t="s">
        <v>757</v>
      </c>
      <c r="U484" s="354"/>
    </row>
    <row r="485" spans="1:21" ht="23.25">
      <c r="A485" s="290">
        <v>469</v>
      </c>
      <c r="B485" s="314" t="s">
        <v>62</v>
      </c>
      <c r="C485" s="314" t="s">
        <v>640</v>
      </c>
      <c r="D485" s="446" t="s">
        <v>649</v>
      </c>
      <c r="E485" s="314">
        <v>1</v>
      </c>
      <c r="F485" s="314"/>
      <c r="G485" s="314">
        <v>1</v>
      </c>
      <c r="H485" s="314"/>
      <c r="I485" s="316"/>
      <c r="J485" s="295"/>
      <c r="K485" s="296">
        <v>0</v>
      </c>
      <c r="L485" s="297"/>
      <c r="M485" s="317"/>
      <c r="N485" s="317">
        <v>0</v>
      </c>
      <c r="O485" s="317"/>
      <c r="P485" s="317"/>
      <c r="Q485" s="318">
        <v>20607</v>
      </c>
      <c r="R485" s="318">
        <v>20758</v>
      </c>
      <c r="S485" s="314">
        <f t="shared" si="24"/>
        <v>0</v>
      </c>
      <c r="T485" s="314" t="s">
        <v>650</v>
      </c>
      <c r="U485" s="354"/>
    </row>
    <row r="486" spans="1:21" ht="23.25">
      <c r="A486" s="290">
        <v>516</v>
      </c>
      <c r="B486" s="335" t="s">
        <v>62</v>
      </c>
      <c r="C486" s="335" t="s">
        <v>692</v>
      </c>
      <c r="D486" s="440" t="s">
        <v>702</v>
      </c>
      <c r="E486" s="335">
        <v>1</v>
      </c>
      <c r="F486" s="335"/>
      <c r="G486" s="335">
        <v>1</v>
      </c>
      <c r="H486" s="335"/>
      <c r="I486" s="380"/>
      <c r="J486" s="295"/>
      <c r="K486" s="296">
        <v>0.5</v>
      </c>
      <c r="L486" s="297"/>
      <c r="M486" s="337">
        <v>0.5</v>
      </c>
      <c r="N486" s="337"/>
      <c r="O486" s="337"/>
      <c r="P486" s="337"/>
      <c r="Q486" s="338">
        <v>20746</v>
      </c>
      <c r="R486" s="338">
        <v>20971</v>
      </c>
      <c r="S486" s="335">
        <f t="shared" si="24"/>
        <v>0.5</v>
      </c>
      <c r="T486" s="335" t="s">
        <v>703</v>
      </c>
      <c r="U486" s="354">
        <f>SUM(S486:S544)</f>
        <v>57</v>
      </c>
    </row>
    <row r="487" spans="1:21" ht="23.25">
      <c r="A487" s="290">
        <v>531</v>
      </c>
      <c r="B487" s="335" t="s">
        <v>62</v>
      </c>
      <c r="C487" s="335" t="s">
        <v>706</v>
      </c>
      <c r="D487" s="432" t="s">
        <v>719</v>
      </c>
      <c r="E487" s="335">
        <v>1</v>
      </c>
      <c r="F487" s="335"/>
      <c r="G487" s="335"/>
      <c r="H487" s="335">
        <v>1</v>
      </c>
      <c r="I487" s="380"/>
      <c r="J487" s="295"/>
      <c r="K487" s="296">
        <v>0.5</v>
      </c>
      <c r="L487" s="297"/>
      <c r="M487" s="337">
        <v>0.5</v>
      </c>
      <c r="N487" s="337"/>
      <c r="O487" s="337"/>
      <c r="P487" s="337"/>
      <c r="Q487" s="338">
        <v>20743</v>
      </c>
      <c r="R487" s="338">
        <v>20971</v>
      </c>
      <c r="S487" s="335">
        <f t="shared" si="24"/>
        <v>0.5</v>
      </c>
      <c r="T487" s="335" t="s">
        <v>720</v>
      </c>
      <c r="U487" s="354"/>
    </row>
    <row r="488" spans="1:21" ht="23.25">
      <c r="A488" s="290">
        <v>532</v>
      </c>
      <c r="B488" s="335" t="s">
        <v>62</v>
      </c>
      <c r="C488" s="335" t="s">
        <v>706</v>
      </c>
      <c r="D488" s="432" t="s">
        <v>721</v>
      </c>
      <c r="E488" s="335">
        <v>1</v>
      </c>
      <c r="F488" s="335"/>
      <c r="G488" s="335"/>
      <c r="H488" s="335">
        <v>1</v>
      </c>
      <c r="I488" s="380"/>
      <c r="J488" s="295"/>
      <c r="K488" s="296">
        <v>0.5</v>
      </c>
      <c r="L488" s="297"/>
      <c r="M488" s="337">
        <v>0.5</v>
      </c>
      <c r="N488" s="337"/>
      <c r="O488" s="337"/>
      <c r="P488" s="337"/>
      <c r="Q488" s="338">
        <v>20729</v>
      </c>
      <c r="R488" s="338">
        <v>20971</v>
      </c>
      <c r="S488" s="335">
        <f t="shared" si="24"/>
        <v>0.5</v>
      </c>
      <c r="T488" s="335" t="s">
        <v>722</v>
      </c>
      <c r="U488" s="354"/>
    </row>
    <row r="489" spans="1:21" ht="23.25">
      <c r="A489" s="290">
        <v>564</v>
      </c>
      <c r="B489" s="335" t="s">
        <v>62</v>
      </c>
      <c r="C489" s="335" t="s">
        <v>476</v>
      </c>
      <c r="D489" s="432" t="s">
        <v>758</v>
      </c>
      <c r="E489" s="335"/>
      <c r="F489" s="335">
        <v>1</v>
      </c>
      <c r="G489" s="335"/>
      <c r="H489" s="335">
        <v>1</v>
      </c>
      <c r="I489" s="380"/>
      <c r="J489" s="295"/>
      <c r="K489" s="296">
        <v>0.5</v>
      </c>
      <c r="L489" s="297"/>
      <c r="M489" s="337">
        <v>0.5</v>
      </c>
      <c r="N489" s="337"/>
      <c r="O489" s="337"/>
      <c r="P489" s="337"/>
      <c r="Q489" s="338">
        <v>20729</v>
      </c>
      <c r="R489" s="338">
        <v>20971</v>
      </c>
      <c r="S489" s="335">
        <f t="shared" si="24"/>
        <v>0.5</v>
      </c>
      <c r="T489" s="335" t="s">
        <v>722</v>
      </c>
      <c r="U489" s="354"/>
    </row>
    <row r="490" spans="1:21" ht="23.25">
      <c r="A490" s="290">
        <v>475</v>
      </c>
      <c r="B490" s="335" t="s">
        <v>62</v>
      </c>
      <c r="C490" s="335" t="s">
        <v>640</v>
      </c>
      <c r="D490" s="447" t="s">
        <v>656</v>
      </c>
      <c r="E490" s="335">
        <v>1</v>
      </c>
      <c r="F490" s="335"/>
      <c r="G490" s="335">
        <v>1</v>
      </c>
      <c r="H490" s="335"/>
      <c r="I490" s="380"/>
      <c r="J490" s="295"/>
      <c r="K490" s="296">
        <v>1</v>
      </c>
      <c r="L490" s="297"/>
      <c r="M490" s="337">
        <v>1</v>
      </c>
      <c r="N490" s="337"/>
      <c r="O490" s="337"/>
      <c r="P490" s="337"/>
      <c r="Q490" s="338">
        <v>20607</v>
      </c>
      <c r="R490" s="338">
        <v>20971</v>
      </c>
      <c r="S490" s="335">
        <f t="shared" si="24"/>
        <v>1</v>
      </c>
      <c r="T490" s="335" t="s">
        <v>642</v>
      </c>
      <c r="U490" s="354"/>
    </row>
    <row r="491" spans="1:21" ht="23.25">
      <c r="A491" s="290">
        <v>476</v>
      </c>
      <c r="B491" s="335" t="s">
        <v>62</v>
      </c>
      <c r="C491" s="335" t="s">
        <v>640</v>
      </c>
      <c r="D491" s="448" t="s">
        <v>657</v>
      </c>
      <c r="E491" s="335">
        <v>1</v>
      </c>
      <c r="F491" s="335"/>
      <c r="G491" s="335">
        <v>1</v>
      </c>
      <c r="H491" s="335"/>
      <c r="I491" s="380"/>
      <c r="J491" s="295"/>
      <c r="K491" s="296">
        <v>1</v>
      </c>
      <c r="L491" s="297"/>
      <c r="M491" s="337">
        <v>1</v>
      </c>
      <c r="N491" s="337"/>
      <c r="O491" s="337"/>
      <c r="P491" s="337"/>
      <c r="Q491" s="338">
        <v>20607</v>
      </c>
      <c r="R491" s="338">
        <v>20971</v>
      </c>
      <c r="S491" s="335">
        <f t="shared" si="24"/>
        <v>1</v>
      </c>
      <c r="T491" s="335" t="s">
        <v>642</v>
      </c>
      <c r="U491" s="354"/>
    </row>
    <row r="492" spans="1:21" ht="23.25">
      <c r="A492" s="290">
        <v>477</v>
      </c>
      <c r="B492" s="335" t="s">
        <v>62</v>
      </c>
      <c r="C492" s="335" t="s">
        <v>640</v>
      </c>
      <c r="D492" s="449" t="s">
        <v>658</v>
      </c>
      <c r="E492" s="335">
        <v>1</v>
      </c>
      <c r="F492" s="335"/>
      <c r="G492" s="335">
        <v>1</v>
      </c>
      <c r="H492" s="335"/>
      <c r="I492" s="380"/>
      <c r="J492" s="295"/>
      <c r="K492" s="296">
        <v>1</v>
      </c>
      <c r="L492" s="297"/>
      <c r="M492" s="337">
        <v>1</v>
      </c>
      <c r="N492" s="337"/>
      <c r="O492" s="337"/>
      <c r="P492" s="337"/>
      <c r="Q492" s="338">
        <v>20607</v>
      </c>
      <c r="R492" s="338">
        <v>20971</v>
      </c>
      <c r="S492" s="335">
        <f t="shared" si="24"/>
        <v>1</v>
      </c>
      <c r="T492" s="335" t="s">
        <v>642</v>
      </c>
      <c r="U492" s="354"/>
    </row>
    <row r="493" spans="1:21" ht="23.25">
      <c r="A493" s="290">
        <v>478</v>
      </c>
      <c r="B493" s="335" t="s">
        <v>62</v>
      </c>
      <c r="C493" s="335" t="s">
        <v>640</v>
      </c>
      <c r="D493" s="449" t="s">
        <v>659</v>
      </c>
      <c r="E493" s="335">
        <v>1</v>
      </c>
      <c r="F493" s="335"/>
      <c r="G493" s="335">
        <v>1</v>
      </c>
      <c r="H493" s="335"/>
      <c r="I493" s="380"/>
      <c r="J493" s="295"/>
      <c r="K493" s="296">
        <v>1</v>
      </c>
      <c r="L493" s="297"/>
      <c r="M493" s="337">
        <v>1</v>
      </c>
      <c r="N493" s="337"/>
      <c r="O493" s="337"/>
      <c r="P493" s="337"/>
      <c r="Q493" s="338">
        <v>20607</v>
      </c>
      <c r="R493" s="338">
        <v>20971</v>
      </c>
      <c r="S493" s="335">
        <f t="shared" si="24"/>
        <v>1</v>
      </c>
      <c r="T493" s="335" t="s">
        <v>642</v>
      </c>
      <c r="U493" s="354"/>
    </row>
    <row r="494" spans="1:21" ht="23.25">
      <c r="A494" s="290">
        <v>479</v>
      </c>
      <c r="B494" s="335" t="s">
        <v>62</v>
      </c>
      <c r="C494" s="335" t="s">
        <v>640</v>
      </c>
      <c r="D494" s="443" t="s">
        <v>660</v>
      </c>
      <c r="E494" s="335">
        <v>1</v>
      </c>
      <c r="F494" s="335"/>
      <c r="G494" s="335">
        <v>1</v>
      </c>
      <c r="H494" s="335"/>
      <c r="I494" s="380"/>
      <c r="J494" s="295"/>
      <c r="K494" s="296">
        <v>1</v>
      </c>
      <c r="L494" s="297"/>
      <c r="M494" s="337">
        <v>1</v>
      </c>
      <c r="N494" s="337"/>
      <c r="O494" s="337"/>
      <c r="P494" s="337"/>
      <c r="Q494" s="338">
        <v>20607</v>
      </c>
      <c r="R494" s="338">
        <v>20971</v>
      </c>
      <c r="S494" s="335">
        <f t="shared" si="24"/>
        <v>1</v>
      </c>
      <c r="T494" s="335" t="s">
        <v>642</v>
      </c>
      <c r="U494" s="354"/>
    </row>
    <row r="495" spans="1:21" ht="23.25">
      <c r="A495" s="290">
        <v>480</v>
      </c>
      <c r="B495" s="335" t="s">
        <v>62</v>
      </c>
      <c r="C495" s="335" t="s">
        <v>640</v>
      </c>
      <c r="D495" s="439" t="s">
        <v>661</v>
      </c>
      <c r="E495" s="335">
        <v>1</v>
      </c>
      <c r="F495" s="335"/>
      <c r="G495" s="335">
        <v>1</v>
      </c>
      <c r="H495" s="335"/>
      <c r="I495" s="380"/>
      <c r="J495" s="295"/>
      <c r="K495" s="296">
        <v>1</v>
      </c>
      <c r="L495" s="297"/>
      <c r="M495" s="337">
        <v>1</v>
      </c>
      <c r="N495" s="337"/>
      <c r="O495" s="337"/>
      <c r="P495" s="337"/>
      <c r="Q495" s="338">
        <v>20607</v>
      </c>
      <c r="R495" s="338">
        <v>20971</v>
      </c>
      <c r="S495" s="335">
        <f t="shared" si="24"/>
        <v>1</v>
      </c>
      <c r="T495" s="335" t="s">
        <v>642</v>
      </c>
      <c r="U495" s="354"/>
    </row>
    <row r="496" spans="1:21" ht="23.25">
      <c r="A496" s="290">
        <v>481</v>
      </c>
      <c r="B496" s="335" t="s">
        <v>62</v>
      </c>
      <c r="C496" s="335" t="s">
        <v>640</v>
      </c>
      <c r="D496" s="439" t="s">
        <v>662</v>
      </c>
      <c r="E496" s="335">
        <v>1</v>
      </c>
      <c r="F496" s="335"/>
      <c r="G496" s="335">
        <v>1</v>
      </c>
      <c r="H496" s="335"/>
      <c r="I496" s="380"/>
      <c r="J496" s="295"/>
      <c r="K496" s="296">
        <v>1</v>
      </c>
      <c r="L496" s="297"/>
      <c r="M496" s="337">
        <v>1</v>
      </c>
      <c r="N496" s="337"/>
      <c r="O496" s="337"/>
      <c r="P496" s="337"/>
      <c r="Q496" s="338">
        <v>20607</v>
      </c>
      <c r="R496" s="338">
        <v>20971</v>
      </c>
      <c r="S496" s="335">
        <f t="shared" si="24"/>
        <v>1</v>
      </c>
      <c r="T496" s="335" t="s">
        <v>642</v>
      </c>
      <c r="U496" s="354"/>
    </row>
    <row r="497" spans="1:21" ht="23.25">
      <c r="A497" s="290">
        <v>482</v>
      </c>
      <c r="B497" s="335" t="s">
        <v>62</v>
      </c>
      <c r="C497" s="335" t="s">
        <v>640</v>
      </c>
      <c r="D497" s="439" t="s">
        <v>663</v>
      </c>
      <c r="E497" s="335">
        <v>1</v>
      </c>
      <c r="F497" s="335"/>
      <c r="G497" s="335">
        <v>1</v>
      </c>
      <c r="H497" s="335"/>
      <c r="I497" s="380"/>
      <c r="J497" s="295"/>
      <c r="K497" s="296">
        <v>1</v>
      </c>
      <c r="L497" s="297"/>
      <c r="M497" s="337">
        <v>1</v>
      </c>
      <c r="N497" s="337"/>
      <c r="O497" s="337"/>
      <c r="P497" s="337"/>
      <c r="Q497" s="338">
        <v>20607</v>
      </c>
      <c r="R497" s="338">
        <v>20971</v>
      </c>
      <c r="S497" s="335">
        <f t="shared" si="24"/>
        <v>1</v>
      </c>
      <c r="T497" s="335" t="s">
        <v>642</v>
      </c>
      <c r="U497" s="354"/>
    </row>
    <row r="498" spans="1:21" ht="23.25">
      <c r="A498" s="290">
        <v>483</v>
      </c>
      <c r="B498" s="335" t="s">
        <v>62</v>
      </c>
      <c r="C498" s="335" t="s">
        <v>640</v>
      </c>
      <c r="D498" s="439" t="s">
        <v>664</v>
      </c>
      <c r="E498" s="335">
        <v>1</v>
      </c>
      <c r="F498" s="335"/>
      <c r="G498" s="335"/>
      <c r="H498" s="335">
        <v>1</v>
      </c>
      <c r="I498" s="380"/>
      <c r="J498" s="295"/>
      <c r="K498" s="296">
        <v>1</v>
      </c>
      <c r="L498" s="297"/>
      <c r="M498" s="337">
        <v>1</v>
      </c>
      <c r="N498" s="337"/>
      <c r="O498" s="337"/>
      <c r="P498" s="337"/>
      <c r="Q498" s="338">
        <v>20607</v>
      </c>
      <c r="R498" s="338">
        <v>20971</v>
      </c>
      <c r="S498" s="335">
        <f t="shared" si="24"/>
        <v>1</v>
      </c>
      <c r="T498" s="335" t="s">
        <v>642</v>
      </c>
      <c r="U498" s="354"/>
    </row>
    <row r="499" spans="1:21" ht="23.25">
      <c r="A499" s="290">
        <v>484</v>
      </c>
      <c r="B499" s="335" t="s">
        <v>62</v>
      </c>
      <c r="C499" s="335" t="s">
        <v>640</v>
      </c>
      <c r="D499" s="439" t="s">
        <v>665</v>
      </c>
      <c r="E499" s="335">
        <v>1</v>
      </c>
      <c r="F499" s="335"/>
      <c r="G499" s="335"/>
      <c r="H499" s="335">
        <v>1</v>
      </c>
      <c r="I499" s="380"/>
      <c r="J499" s="295"/>
      <c r="K499" s="296">
        <v>1</v>
      </c>
      <c r="L499" s="297"/>
      <c r="M499" s="337">
        <v>1</v>
      </c>
      <c r="N499" s="337"/>
      <c r="O499" s="337"/>
      <c r="P499" s="337"/>
      <c r="Q499" s="338">
        <v>20607</v>
      </c>
      <c r="R499" s="338">
        <v>20971</v>
      </c>
      <c r="S499" s="335">
        <f t="shared" si="24"/>
        <v>1</v>
      </c>
      <c r="T499" s="335" t="s">
        <v>642</v>
      </c>
      <c r="U499" s="354"/>
    </row>
    <row r="500" spans="1:21" ht="23.25">
      <c r="A500" s="290">
        <v>485</v>
      </c>
      <c r="B500" s="335" t="s">
        <v>62</v>
      </c>
      <c r="C500" s="335" t="s">
        <v>640</v>
      </c>
      <c r="D500" s="449" t="s">
        <v>666</v>
      </c>
      <c r="E500" s="335">
        <v>1</v>
      </c>
      <c r="F500" s="335"/>
      <c r="G500" s="335">
        <v>1</v>
      </c>
      <c r="H500" s="335"/>
      <c r="I500" s="335">
        <v>1</v>
      </c>
      <c r="J500" s="295"/>
      <c r="K500" s="296">
        <v>1</v>
      </c>
      <c r="L500" s="297"/>
      <c r="M500" s="337">
        <v>1</v>
      </c>
      <c r="N500" s="337"/>
      <c r="O500" s="337"/>
      <c r="P500" s="337"/>
      <c r="Q500" s="338">
        <v>20607</v>
      </c>
      <c r="R500" s="338">
        <v>20971</v>
      </c>
      <c r="S500" s="335">
        <f t="shared" si="24"/>
        <v>1</v>
      </c>
      <c r="T500" s="335" t="s">
        <v>642</v>
      </c>
      <c r="U500" s="354"/>
    </row>
    <row r="501" spans="1:21" s="313" customFormat="1" ht="23.25">
      <c r="A501" s="290">
        <v>486</v>
      </c>
      <c r="B501" s="335" t="s">
        <v>62</v>
      </c>
      <c r="C501" s="335" t="s">
        <v>640</v>
      </c>
      <c r="D501" s="448" t="s">
        <v>667</v>
      </c>
      <c r="E501" s="335">
        <v>1</v>
      </c>
      <c r="F501" s="335"/>
      <c r="G501" s="335">
        <v>1</v>
      </c>
      <c r="H501" s="335"/>
      <c r="I501" s="335">
        <v>1</v>
      </c>
      <c r="J501" s="295"/>
      <c r="K501" s="296">
        <v>1</v>
      </c>
      <c r="L501" s="297"/>
      <c r="M501" s="337">
        <v>1</v>
      </c>
      <c r="N501" s="337"/>
      <c r="O501" s="337"/>
      <c r="P501" s="337"/>
      <c r="Q501" s="338">
        <v>20607</v>
      </c>
      <c r="R501" s="338">
        <v>20971</v>
      </c>
      <c r="S501" s="335">
        <f t="shared" si="24"/>
        <v>1</v>
      </c>
      <c r="T501" s="450" t="s">
        <v>642</v>
      </c>
      <c r="U501" s="341"/>
    </row>
    <row r="502" spans="1:21" ht="23.25">
      <c r="A502" s="290">
        <v>488</v>
      </c>
      <c r="B502" s="335" t="s">
        <v>62</v>
      </c>
      <c r="C502" s="335" t="s">
        <v>640</v>
      </c>
      <c r="D502" s="451" t="s">
        <v>670</v>
      </c>
      <c r="E502" s="335">
        <v>1</v>
      </c>
      <c r="F502" s="335"/>
      <c r="G502" s="335"/>
      <c r="H502" s="335">
        <v>1</v>
      </c>
      <c r="I502" s="380"/>
      <c r="J502" s="295"/>
      <c r="K502" s="296">
        <v>1</v>
      </c>
      <c r="L502" s="297"/>
      <c r="M502" s="337">
        <v>1</v>
      </c>
      <c r="N502" s="337"/>
      <c r="O502" s="337"/>
      <c r="P502" s="337"/>
      <c r="Q502" s="452">
        <v>20607</v>
      </c>
      <c r="R502" s="452">
        <v>20971</v>
      </c>
      <c r="S502" s="335">
        <f t="shared" si="24"/>
        <v>1</v>
      </c>
      <c r="T502" s="339" t="s">
        <v>671</v>
      </c>
      <c r="U502" s="354"/>
    </row>
    <row r="503" spans="1:21" ht="23.25">
      <c r="A503" s="290">
        <v>489</v>
      </c>
      <c r="B503" s="335" t="s">
        <v>62</v>
      </c>
      <c r="C503" s="335" t="s">
        <v>640</v>
      </c>
      <c r="D503" s="448" t="s">
        <v>672</v>
      </c>
      <c r="E503" s="335">
        <v>1</v>
      </c>
      <c r="F503" s="335"/>
      <c r="G503" s="335">
        <v>1</v>
      </c>
      <c r="H503" s="335"/>
      <c r="I503" s="380"/>
      <c r="J503" s="295"/>
      <c r="K503" s="296">
        <v>1</v>
      </c>
      <c r="L503" s="297"/>
      <c r="M503" s="337">
        <v>1</v>
      </c>
      <c r="N503" s="337"/>
      <c r="O503" s="337"/>
      <c r="P503" s="337"/>
      <c r="Q503" s="338">
        <v>20607</v>
      </c>
      <c r="R503" s="338">
        <v>20971</v>
      </c>
      <c r="S503" s="335">
        <f t="shared" si="24"/>
        <v>1</v>
      </c>
      <c r="T503" s="335" t="s">
        <v>642</v>
      </c>
      <c r="U503" s="354"/>
    </row>
    <row r="504" spans="1:21" ht="23.25">
      <c r="A504" s="290">
        <v>498</v>
      </c>
      <c r="B504" s="335" t="s">
        <v>62</v>
      </c>
      <c r="C504" s="335" t="s">
        <v>681</v>
      </c>
      <c r="D504" s="453" t="s">
        <v>682</v>
      </c>
      <c r="E504" s="335">
        <v>1</v>
      </c>
      <c r="F504" s="335"/>
      <c r="G504" s="335">
        <v>1</v>
      </c>
      <c r="H504" s="335"/>
      <c r="I504" s="380"/>
      <c r="J504" s="295"/>
      <c r="K504" s="296">
        <v>1</v>
      </c>
      <c r="L504" s="297"/>
      <c r="M504" s="337">
        <v>1</v>
      </c>
      <c r="N504" s="337"/>
      <c r="O504" s="337"/>
      <c r="P504" s="337"/>
      <c r="Q504" s="338">
        <v>20607</v>
      </c>
      <c r="R504" s="338">
        <v>20971</v>
      </c>
      <c r="S504" s="335">
        <f t="shared" si="24"/>
        <v>1</v>
      </c>
      <c r="T504" s="335" t="s">
        <v>642</v>
      </c>
      <c r="U504" s="354"/>
    </row>
    <row r="505" spans="1:21" ht="23.25">
      <c r="A505" s="290">
        <v>499</v>
      </c>
      <c r="B505" s="335" t="s">
        <v>62</v>
      </c>
      <c r="C505" s="335" t="s">
        <v>681</v>
      </c>
      <c r="D505" s="448" t="s">
        <v>683</v>
      </c>
      <c r="E505" s="335">
        <v>1</v>
      </c>
      <c r="F505" s="335"/>
      <c r="G505" s="335">
        <v>1</v>
      </c>
      <c r="H505" s="335"/>
      <c r="I505" s="380"/>
      <c r="J505" s="295"/>
      <c r="K505" s="296">
        <v>1</v>
      </c>
      <c r="L505" s="297"/>
      <c r="M505" s="337">
        <v>1</v>
      </c>
      <c r="N505" s="337"/>
      <c r="O505" s="337"/>
      <c r="P505" s="337"/>
      <c r="Q505" s="338">
        <v>20607</v>
      </c>
      <c r="R505" s="338">
        <v>20971</v>
      </c>
      <c r="S505" s="335">
        <f t="shared" si="24"/>
        <v>1</v>
      </c>
      <c r="T505" s="335" t="s">
        <v>642</v>
      </c>
      <c r="U505" s="354"/>
    </row>
    <row r="506" spans="1:21" ht="23.25">
      <c r="A506" s="290">
        <v>500</v>
      </c>
      <c r="B506" s="335" t="s">
        <v>62</v>
      </c>
      <c r="C506" s="335" t="s">
        <v>681</v>
      </c>
      <c r="D506" s="439" t="s">
        <v>684</v>
      </c>
      <c r="E506" s="335">
        <v>1</v>
      </c>
      <c r="F506" s="335"/>
      <c r="G506" s="335">
        <v>1</v>
      </c>
      <c r="H506" s="335"/>
      <c r="I506" s="380"/>
      <c r="J506" s="295"/>
      <c r="K506" s="296">
        <v>1</v>
      </c>
      <c r="L506" s="297"/>
      <c r="M506" s="337">
        <v>1</v>
      </c>
      <c r="N506" s="337"/>
      <c r="O506" s="337"/>
      <c r="P506" s="337"/>
      <c r="Q506" s="338">
        <v>20607</v>
      </c>
      <c r="R506" s="338">
        <v>20971</v>
      </c>
      <c r="S506" s="335">
        <f t="shared" si="24"/>
        <v>1</v>
      </c>
      <c r="T506" s="335" t="s">
        <v>642</v>
      </c>
      <c r="U506" s="354"/>
    </row>
    <row r="507" spans="1:21" ht="23.25">
      <c r="A507" s="290">
        <v>501</v>
      </c>
      <c r="B507" s="335" t="s">
        <v>62</v>
      </c>
      <c r="C507" s="335" t="s">
        <v>681</v>
      </c>
      <c r="D507" s="439" t="s">
        <v>685</v>
      </c>
      <c r="E507" s="335">
        <v>1</v>
      </c>
      <c r="F507" s="335"/>
      <c r="G507" s="335">
        <v>1</v>
      </c>
      <c r="H507" s="335"/>
      <c r="I507" s="380"/>
      <c r="J507" s="295"/>
      <c r="K507" s="296">
        <v>1</v>
      </c>
      <c r="L507" s="297"/>
      <c r="M507" s="337">
        <v>1</v>
      </c>
      <c r="N507" s="337"/>
      <c r="O507" s="337"/>
      <c r="P507" s="337"/>
      <c r="Q507" s="338">
        <v>20607</v>
      </c>
      <c r="R507" s="338">
        <v>20971</v>
      </c>
      <c r="S507" s="335">
        <f aca="true" t="shared" si="25" ref="S507:S538">SUM(J507:O507)/2</f>
        <v>1</v>
      </c>
      <c r="T507" s="335" t="s">
        <v>642</v>
      </c>
      <c r="U507" s="354"/>
    </row>
    <row r="508" spans="1:21" ht="23.25">
      <c r="A508" s="290">
        <v>502</v>
      </c>
      <c r="B508" s="335" t="s">
        <v>62</v>
      </c>
      <c r="C508" s="335" t="s">
        <v>681</v>
      </c>
      <c r="D508" s="453" t="s">
        <v>686</v>
      </c>
      <c r="E508" s="335">
        <v>1</v>
      </c>
      <c r="F508" s="335"/>
      <c r="G508" s="335">
        <v>1</v>
      </c>
      <c r="H508" s="335"/>
      <c r="I508" s="335">
        <v>1</v>
      </c>
      <c r="J508" s="295"/>
      <c r="K508" s="296">
        <v>1</v>
      </c>
      <c r="L508" s="297"/>
      <c r="M508" s="337">
        <v>1</v>
      </c>
      <c r="N508" s="337"/>
      <c r="O508" s="337"/>
      <c r="P508" s="337"/>
      <c r="Q508" s="338">
        <v>20607</v>
      </c>
      <c r="R508" s="338">
        <v>20971</v>
      </c>
      <c r="S508" s="335">
        <f t="shared" si="25"/>
        <v>1</v>
      </c>
      <c r="T508" s="335" t="s">
        <v>642</v>
      </c>
      <c r="U508" s="354"/>
    </row>
    <row r="509" spans="1:21" ht="23.25">
      <c r="A509" s="290">
        <v>503</v>
      </c>
      <c r="B509" s="335" t="s">
        <v>62</v>
      </c>
      <c r="C509" s="335" t="s">
        <v>681</v>
      </c>
      <c r="D509" s="448" t="s">
        <v>687</v>
      </c>
      <c r="E509" s="335">
        <v>1</v>
      </c>
      <c r="F509" s="335"/>
      <c r="G509" s="335">
        <v>1</v>
      </c>
      <c r="H509" s="335"/>
      <c r="I509" s="335">
        <v>1</v>
      </c>
      <c r="J509" s="295"/>
      <c r="K509" s="296">
        <v>1</v>
      </c>
      <c r="L509" s="297"/>
      <c r="M509" s="337">
        <v>1</v>
      </c>
      <c r="N509" s="337"/>
      <c r="O509" s="337"/>
      <c r="P509" s="337"/>
      <c r="Q509" s="338">
        <v>20607</v>
      </c>
      <c r="R509" s="338">
        <v>20971</v>
      </c>
      <c r="S509" s="335">
        <f t="shared" si="25"/>
        <v>1</v>
      </c>
      <c r="T509" s="335" t="s">
        <v>642</v>
      </c>
      <c r="U509" s="354"/>
    </row>
    <row r="510" spans="1:21" ht="23.25">
      <c r="A510" s="290">
        <v>504</v>
      </c>
      <c r="B510" s="335" t="s">
        <v>62</v>
      </c>
      <c r="C510" s="335" t="s">
        <v>681</v>
      </c>
      <c r="D510" s="448" t="s">
        <v>688</v>
      </c>
      <c r="E510" s="335">
        <v>1</v>
      </c>
      <c r="F510" s="335"/>
      <c r="G510" s="335"/>
      <c r="H510" s="335">
        <v>1</v>
      </c>
      <c r="I510" s="380"/>
      <c r="J510" s="295"/>
      <c r="K510" s="296">
        <v>1</v>
      </c>
      <c r="L510" s="297"/>
      <c r="M510" s="337">
        <v>1</v>
      </c>
      <c r="N510" s="337"/>
      <c r="O510" s="337"/>
      <c r="P510" s="337"/>
      <c r="Q510" s="338">
        <v>20607</v>
      </c>
      <c r="R510" s="338">
        <v>20971</v>
      </c>
      <c r="S510" s="335">
        <f t="shared" si="25"/>
        <v>1</v>
      </c>
      <c r="T510" s="335" t="s">
        <v>642</v>
      </c>
      <c r="U510" s="354"/>
    </row>
    <row r="511" spans="1:21" ht="23.25">
      <c r="A511" s="290">
        <v>505</v>
      </c>
      <c r="B511" s="335" t="s">
        <v>62</v>
      </c>
      <c r="C511" s="335" t="s">
        <v>681</v>
      </c>
      <c r="D511" s="440" t="s">
        <v>689</v>
      </c>
      <c r="E511" s="335">
        <v>1</v>
      </c>
      <c r="F511" s="335"/>
      <c r="G511" s="335"/>
      <c r="H511" s="335">
        <v>1</v>
      </c>
      <c r="I511" s="380"/>
      <c r="J511" s="295"/>
      <c r="K511" s="296">
        <v>1</v>
      </c>
      <c r="L511" s="297"/>
      <c r="M511" s="337">
        <v>1</v>
      </c>
      <c r="N511" s="337"/>
      <c r="O511" s="337"/>
      <c r="P511" s="337"/>
      <c r="Q511" s="338">
        <v>20630</v>
      </c>
      <c r="R511" s="338">
        <v>20971</v>
      </c>
      <c r="S511" s="335">
        <f t="shared" si="25"/>
        <v>1</v>
      </c>
      <c r="T511" s="335" t="s">
        <v>690</v>
      </c>
      <c r="U511" s="354"/>
    </row>
    <row r="512" spans="1:21" ht="23.25">
      <c r="A512" s="290">
        <v>511</v>
      </c>
      <c r="B512" s="335" t="s">
        <v>62</v>
      </c>
      <c r="C512" s="335" t="s">
        <v>692</v>
      </c>
      <c r="D512" s="453" t="s">
        <v>697</v>
      </c>
      <c r="E512" s="335">
        <v>1</v>
      </c>
      <c r="F512" s="335"/>
      <c r="G512" s="335">
        <v>1</v>
      </c>
      <c r="H512" s="335"/>
      <c r="I512" s="380"/>
      <c r="J512" s="295"/>
      <c r="K512" s="296">
        <v>1</v>
      </c>
      <c r="L512" s="297"/>
      <c r="M512" s="337">
        <v>1</v>
      </c>
      <c r="N512" s="337"/>
      <c r="O512" s="337"/>
      <c r="P512" s="337"/>
      <c r="Q512" s="338">
        <v>20607</v>
      </c>
      <c r="R512" s="338">
        <v>20971</v>
      </c>
      <c r="S512" s="335">
        <f t="shared" si="25"/>
        <v>1</v>
      </c>
      <c r="T512" s="335" t="s">
        <v>642</v>
      </c>
      <c r="U512" s="354"/>
    </row>
    <row r="513" spans="1:21" ht="23.25">
      <c r="A513" s="290">
        <v>512</v>
      </c>
      <c r="B513" s="335" t="s">
        <v>62</v>
      </c>
      <c r="C513" s="335" t="s">
        <v>692</v>
      </c>
      <c r="D513" s="453" t="s">
        <v>698</v>
      </c>
      <c r="E513" s="335">
        <v>1</v>
      </c>
      <c r="F513" s="335"/>
      <c r="G513" s="335">
        <v>1</v>
      </c>
      <c r="H513" s="335"/>
      <c r="I513" s="380"/>
      <c r="J513" s="295"/>
      <c r="K513" s="296">
        <v>1</v>
      </c>
      <c r="L513" s="297"/>
      <c r="M513" s="337">
        <v>1</v>
      </c>
      <c r="N513" s="337"/>
      <c r="O513" s="337"/>
      <c r="P513" s="337"/>
      <c r="Q513" s="338">
        <v>20607</v>
      </c>
      <c r="R513" s="338">
        <v>20971</v>
      </c>
      <c r="S513" s="335">
        <f t="shared" si="25"/>
        <v>1</v>
      </c>
      <c r="T513" s="335" t="s">
        <v>642</v>
      </c>
      <c r="U513" s="354"/>
    </row>
    <row r="514" spans="1:21" ht="23.25">
      <c r="A514" s="290">
        <v>513</v>
      </c>
      <c r="B514" s="335" t="s">
        <v>62</v>
      </c>
      <c r="C514" s="335" t="s">
        <v>692</v>
      </c>
      <c r="D514" s="439" t="s">
        <v>699</v>
      </c>
      <c r="E514" s="335">
        <v>1</v>
      </c>
      <c r="F514" s="335"/>
      <c r="G514" s="335">
        <v>1</v>
      </c>
      <c r="H514" s="335"/>
      <c r="I514" s="380"/>
      <c r="J514" s="295"/>
      <c r="K514" s="296">
        <v>1</v>
      </c>
      <c r="L514" s="297"/>
      <c r="M514" s="337">
        <v>1</v>
      </c>
      <c r="N514" s="337"/>
      <c r="O514" s="337"/>
      <c r="P514" s="337"/>
      <c r="Q514" s="338">
        <v>20607</v>
      </c>
      <c r="R514" s="338">
        <v>20971</v>
      </c>
      <c r="S514" s="335">
        <f t="shared" si="25"/>
        <v>1</v>
      </c>
      <c r="T514" s="335" t="s">
        <v>642</v>
      </c>
      <c r="U514" s="354"/>
    </row>
    <row r="515" spans="1:21" ht="23.25">
      <c r="A515" s="290">
        <v>514</v>
      </c>
      <c r="B515" s="335" t="s">
        <v>62</v>
      </c>
      <c r="C515" s="335" t="s">
        <v>692</v>
      </c>
      <c r="D515" s="439" t="s">
        <v>700</v>
      </c>
      <c r="E515" s="335">
        <v>1</v>
      </c>
      <c r="F515" s="335"/>
      <c r="G515" s="335"/>
      <c r="H515" s="335">
        <v>1</v>
      </c>
      <c r="I515" s="380"/>
      <c r="J515" s="295"/>
      <c r="K515" s="296">
        <v>1</v>
      </c>
      <c r="L515" s="297"/>
      <c r="M515" s="337">
        <v>1</v>
      </c>
      <c r="N515" s="337"/>
      <c r="O515" s="337"/>
      <c r="P515" s="337"/>
      <c r="Q515" s="338">
        <v>20607</v>
      </c>
      <c r="R515" s="338">
        <v>20971</v>
      </c>
      <c r="S515" s="335">
        <f t="shared" si="25"/>
        <v>1</v>
      </c>
      <c r="T515" s="335" t="s">
        <v>642</v>
      </c>
      <c r="U515" s="354"/>
    </row>
    <row r="516" spans="1:21" ht="23.25">
      <c r="A516" s="290">
        <v>515</v>
      </c>
      <c r="B516" s="335" t="s">
        <v>62</v>
      </c>
      <c r="C516" s="335" t="s">
        <v>692</v>
      </c>
      <c r="D516" s="439" t="s">
        <v>701</v>
      </c>
      <c r="E516" s="335">
        <v>1</v>
      </c>
      <c r="F516" s="335"/>
      <c r="G516" s="335">
        <v>1</v>
      </c>
      <c r="H516" s="335"/>
      <c r="I516" s="380"/>
      <c r="J516" s="295"/>
      <c r="K516" s="296">
        <v>1</v>
      </c>
      <c r="L516" s="297"/>
      <c r="M516" s="337">
        <v>1</v>
      </c>
      <c r="N516" s="337"/>
      <c r="O516" s="337"/>
      <c r="P516" s="337"/>
      <c r="Q516" s="338">
        <v>20607</v>
      </c>
      <c r="R516" s="338">
        <v>20971</v>
      </c>
      <c r="S516" s="335">
        <f t="shared" si="25"/>
        <v>1</v>
      </c>
      <c r="T516" s="335" t="s">
        <v>642</v>
      </c>
      <c r="U516" s="354"/>
    </row>
    <row r="517" spans="1:21" ht="23.25">
      <c r="A517" s="290">
        <v>517</v>
      </c>
      <c r="B517" s="335" t="s">
        <v>62</v>
      </c>
      <c r="C517" s="335" t="s">
        <v>692</v>
      </c>
      <c r="D517" s="453" t="s">
        <v>704</v>
      </c>
      <c r="E517" s="335">
        <v>1</v>
      </c>
      <c r="F517" s="335"/>
      <c r="G517" s="335">
        <v>1</v>
      </c>
      <c r="H517" s="335"/>
      <c r="I517" s="335">
        <v>1</v>
      </c>
      <c r="J517" s="295"/>
      <c r="K517" s="296">
        <v>1</v>
      </c>
      <c r="L517" s="297"/>
      <c r="M517" s="337">
        <v>1</v>
      </c>
      <c r="N517" s="337"/>
      <c r="O517" s="337"/>
      <c r="P517" s="337"/>
      <c r="Q517" s="338">
        <v>20607</v>
      </c>
      <c r="R517" s="338">
        <v>20971</v>
      </c>
      <c r="S517" s="335">
        <f t="shared" si="25"/>
        <v>1</v>
      </c>
      <c r="T517" s="335" t="s">
        <v>642</v>
      </c>
      <c r="U517" s="354"/>
    </row>
    <row r="518" spans="1:21" ht="23.25">
      <c r="A518" s="290">
        <v>519</v>
      </c>
      <c r="B518" s="335" t="s">
        <v>62</v>
      </c>
      <c r="C518" s="335" t="s">
        <v>706</v>
      </c>
      <c r="D518" s="453" t="s">
        <v>707</v>
      </c>
      <c r="E518" s="335">
        <v>1</v>
      </c>
      <c r="F518" s="335"/>
      <c r="G518" s="335">
        <v>1</v>
      </c>
      <c r="H518" s="335"/>
      <c r="I518" s="380"/>
      <c r="J518" s="295"/>
      <c r="K518" s="296">
        <v>1</v>
      </c>
      <c r="L518" s="297"/>
      <c r="M518" s="337">
        <v>1</v>
      </c>
      <c r="N518" s="337"/>
      <c r="O518" s="337"/>
      <c r="P518" s="337"/>
      <c r="Q518" s="338">
        <v>20607</v>
      </c>
      <c r="R518" s="338">
        <v>20971</v>
      </c>
      <c r="S518" s="335">
        <f t="shared" si="25"/>
        <v>1</v>
      </c>
      <c r="T518" s="335" t="s">
        <v>642</v>
      </c>
      <c r="U518" s="354"/>
    </row>
    <row r="519" spans="1:21" ht="23.25">
      <c r="A519" s="290">
        <v>520</v>
      </c>
      <c r="B519" s="335" t="s">
        <v>62</v>
      </c>
      <c r="C519" s="335" t="s">
        <v>706</v>
      </c>
      <c r="D519" s="449" t="s">
        <v>708</v>
      </c>
      <c r="E519" s="335">
        <v>1</v>
      </c>
      <c r="F519" s="335"/>
      <c r="G519" s="335">
        <v>1</v>
      </c>
      <c r="H519" s="335"/>
      <c r="I519" s="380"/>
      <c r="J519" s="295"/>
      <c r="K519" s="296">
        <v>1</v>
      </c>
      <c r="L519" s="297"/>
      <c r="M519" s="337">
        <v>1</v>
      </c>
      <c r="N519" s="337"/>
      <c r="O519" s="337"/>
      <c r="P519" s="337"/>
      <c r="Q519" s="338">
        <v>20607</v>
      </c>
      <c r="R519" s="338">
        <v>20971</v>
      </c>
      <c r="S519" s="335">
        <f t="shared" si="25"/>
        <v>1</v>
      </c>
      <c r="T519" s="335" t="s">
        <v>642</v>
      </c>
      <c r="U519" s="354"/>
    </row>
    <row r="520" spans="1:21" ht="23.25">
      <c r="A520" s="290">
        <v>521</v>
      </c>
      <c r="B520" s="335" t="s">
        <v>62</v>
      </c>
      <c r="C520" s="335" t="s">
        <v>706</v>
      </c>
      <c r="D520" s="448" t="s">
        <v>709</v>
      </c>
      <c r="E520" s="335">
        <v>1</v>
      </c>
      <c r="F520" s="335"/>
      <c r="G520" s="335">
        <v>1</v>
      </c>
      <c r="H520" s="335"/>
      <c r="I520" s="380"/>
      <c r="J520" s="295"/>
      <c r="K520" s="296">
        <v>1</v>
      </c>
      <c r="L520" s="297"/>
      <c r="M520" s="337">
        <v>1</v>
      </c>
      <c r="N520" s="337"/>
      <c r="O520" s="337"/>
      <c r="P520" s="337"/>
      <c r="Q520" s="338">
        <v>20607</v>
      </c>
      <c r="R520" s="338">
        <v>20971</v>
      </c>
      <c r="S520" s="335">
        <f t="shared" si="25"/>
        <v>1</v>
      </c>
      <c r="T520" s="335" t="s">
        <v>642</v>
      </c>
      <c r="U520" s="354"/>
    </row>
    <row r="521" spans="1:21" ht="23.25">
      <c r="A521" s="290">
        <v>522</v>
      </c>
      <c r="B521" s="335" t="s">
        <v>62</v>
      </c>
      <c r="C521" s="335" t="s">
        <v>706</v>
      </c>
      <c r="D521" s="448" t="s">
        <v>710</v>
      </c>
      <c r="E521" s="335">
        <v>1</v>
      </c>
      <c r="F521" s="335"/>
      <c r="G521" s="335">
        <v>1</v>
      </c>
      <c r="H521" s="335"/>
      <c r="I521" s="335">
        <v>1</v>
      </c>
      <c r="J521" s="295"/>
      <c r="K521" s="296">
        <v>1</v>
      </c>
      <c r="L521" s="297"/>
      <c r="M521" s="337">
        <v>1</v>
      </c>
      <c r="N521" s="337"/>
      <c r="O521" s="337"/>
      <c r="P521" s="337"/>
      <c r="Q521" s="338">
        <v>20607</v>
      </c>
      <c r="R521" s="338">
        <v>20971</v>
      </c>
      <c r="S521" s="335">
        <f t="shared" si="25"/>
        <v>1</v>
      </c>
      <c r="T521" s="335" t="s">
        <v>642</v>
      </c>
      <c r="U521" s="354"/>
    </row>
    <row r="522" spans="1:21" ht="23.25">
      <c r="A522" s="290">
        <v>525</v>
      </c>
      <c r="B522" s="335" t="s">
        <v>62</v>
      </c>
      <c r="C522" s="335" t="s">
        <v>706</v>
      </c>
      <c r="D522" s="449" t="s">
        <v>713</v>
      </c>
      <c r="E522" s="335">
        <v>1</v>
      </c>
      <c r="F522" s="335"/>
      <c r="G522" s="335">
        <v>1</v>
      </c>
      <c r="H522" s="335"/>
      <c r="I522" s="380"/>
      <c r="J522" s="295"/>
      <c r="K522" s="296">
        <v>1</v>
      </c>
      <c r="L522" s="297"/>
      <c r="M522" s="337">
        <v>1</v>
      </c>
      <c r="N522" s="337"/>
      <c r="O522" s="337"/>
      <c r="P522" s="337"/>
      <c r="Q522" s="338">
        <v>20607</v>
      </c>
      <c r="R522" s="338">
        <v>20971</v>
      </c>
      <c r="S522" s="335">
        <f t="shared" si="25"/>
        <v>1</v>
      </c>
      <c r="T522" s="335" t="s">
        <v>642</v>
      </c>
      <c r="U522" s="354"/>
    </row>
    <row r="523" spans="1:21" ht="23.25">
      <c r="A523" s="290">
        <v>526</v>
      </c>
      <c r="B523" s="335" t="s">
        <v>62</v>
      </c>
      <c r="C523" s="335" t="s">
        <v>706</v>
      </c>
      <c r="D523" s="439" t="s">
        <v>714</v>
      </c>
      <c r="E523" s="335">
        <v>1</v>
      </c>
      <c r="F523" s="335"/>
      <c r="G523" s="335">
        <v>1</v>
      </c>
      <c r="H523" s="335"/>
      <c r="I523" s="380"/>
      <c r="J523" s="295"/>
      <c r="K523" s="296">
        <v>1</v>
      </c>
      <c r="L523" s="297"/>
      <c r="M523" s="337">
        <v>1</v>
      </c>
      <c r="N523" s="337"/>
      <c r="O523" s="337"/>
      <c r="P523" s="337"/>
      <c r="Q523" s="338">
        <v>20607</v>
      </c>
      <c r="R523" s="338">
        <v>20971</v>
      </c>
      <c r="S523" s="335">
        <f t="shared" si="25"/>
        <v>1</v>
      </c>
      <c r="T523" s="335" t="s">
        <v>642</v>
      </c>
      <c r="U523" s="354"/>
    </row>
    <row r="524" spans="1:21" ht="23.25">
      <c r="A524" s="290">
        <v>527</v>
      </c>
      <c r="B524" s="335" t="s">
        <v>62</v>
      </c>
      <c r="C524" s="335" t="s">
        <v>706</v>
      </c>
      <c r="D524" s="439" t="s">
        <v>715</v>
      </c>
      <c r="E524" s="335">
        <v>1</v>
      </c>
      <c r="F524" s="335"/>
      <c r="G524" s="335">
        <v>1</v>
      </c>
      <c r="H524" s="335"/>
      <c r="I524" s="380"/>
      <c r="J524" s="295"/>
      <c r="K524" s="296">
        <v>1</v>
      </c>
      <c r="L524" s="297"/>
      <c r="M524" s="337">
        <v>1</v>
      </c>
      <c r="N524" s="337"/>
      <c r="O524" s="337"/>
      <c r="P524" s="337"/>
      <c r="Q524" s="338">
        <v>20607</v>
      </c>
      <c r="R524" s="338">
        <v>20971</v>
      </c>
      <c r="S524" s="335">
        <f t="shared" si="25"/>
        <v>1</v>
      </c>
      <c r="T524" s="335" t="s">
        <v>642</v>
      </c>
      <c r="U524" s="354"/>
    </row>
    <row r="525" spans="1:21" ht="23.25">
      <c r="A525" s="290">
        <v>528</v>
      </c>
      <c r="B525" s="335" t="s">
        <v>62</v>
      </c>
      <c r="C525" s="335" t="s">
        <v>706</v>
      </c>
      <c r="D525" s="439" t="s">
        <v>716</v>
      </c>
      <c r="E525" s="335">
        <v>1</v>
      </c>
      <c r="F525" s="335"/>
      <c r="G525" s="335"/>
      <c r="H525" s="335">
        <v>1</v>
      </c>
      <c r="I525" s="380"/>
      <c r="J525" s="295"/>
      <c r="K525" s="296">
        <v>1</v>
      </c>
      <c r="L525" s="297"/>
      <c r="M525" s="337">
        <v>1</v>
      </c>
      <c r="N525" s="337"/>
      <c r="O525" s="337"/>
      <c r="P525" s="337"/>
      <c r="Q525" s="338">
        <v>20607</v>
      </c>
      <c r="R525" s="338">
        <v>20971</v>
      </c>
      <c r="S525" s="335">
        <f t="shared" si="25"/>
        <v>1</v>
      </c>
      <c r="T525" s="335" t="s">
        <v>642</v>
      </c>
      <c r="U525" s="354"/>
    </row>
    <row r="526" spans="1:21" ht="23.25">
      <c r="A526" s="290">
        <v>529</v>
      </c>
      <c r="B526" s="335" t="s">
        <v>62</v>
      </c>
      <c r="C526" s="335" t="s">
        <v>706</v>
      </c>
      <c r="D526" s="439" t="s">
        <v>717</v>
      </c>
      <c r="E526" s="335">
        <v>1</v>
      </c>
      <c r="F526" s="335"/>
      <c r="G526" s="335"/>
      <c r="H526" s="335">
        <v>1</v>
      </c>
      <c r="I526" s="380"/>
      <c r="J526" s="295"/>
      <c r="K526" s="296">
        <v>1</v>
      </c>
      <c r="L526" s="297"/>
      <c r="M526" s="337">
        <v>1</v>
      </c>
      <c r="N526" s="337"/>
      <c r="O526" s="337"/>
      <c r="P526" s="337"/>
      <c r="Q526" s="338">
        <v>20607</v>
      </c>
      <c r="R526" s="338">
        <v>20971</v>
      </c>
      <c r="S526" s="335">
        <f t="shared" si="25"/>
        <v>1</v>
      </c>
      <c r="T526" s="335" t="s">
        <v>642</v>
      </c>
      <c r="U526" s="354"/>
    </row>
    <row r="527" spans="1:21" ht="23.25">
      <c r="A527" s="290">
        <v>530</v>
      </c>
      <c r="B527" s="335" t="s">
        <v>62</v>
      </c>
      <c r="C527" s="335" t="s">
        <v>706</v>
      </c>
      <c r="D527" s="443" t="s">
        <v>718</v>
      </c>
      <c r="E527" s="335">
        <v>1</v>
      </c>
      <c r="F527" s="335"/>
      <c r="G527" s="335"/>
      <c r="H527" s="335">
        <v>1</v>
      </c>
      <c r="I527" s="380"/>
      <c r="J527" s="295"/>
      <c r="K527" s="296">
        <v>1</v>
      </c>
      <c r="L527" s="297"/>
      <c r="M527" s="337">
        <v>1</v>
      </c>
      <c r="N527" s="337"/>
      <c r="O527" s="337"/>
      <c r="P527" s="337"/>
      <c r="Q527" s="338">
        <v>20607</v>
      </c>
      <c r="R527" s="338">
        <v>20971</v>
      </c>
      <c r="S527" s="335">
        <f t="shared" si="25"/>
        <v>1</v>
      </c>
      <c r="T527" s="335" t="s">
        <v>642</v>
      </c>
      <c r="U527" s="354"/>
    </row>
    <row r="528" spans="1:21" ht="23.25">
      <c r="A528" s="290">
        <v>534</v>
      </c>
      <c r="B528" s="335" t="s">
        <v>62</v>
      </c>
      <c r="C528" s="335" t="s">
        <v>706</v>
      </c>
      <c r="D528" s="453" t="s">
        <v>724</v>
      </c>
      <c r="E528" s="335">
        <v>1</v>
      </c>
      <c r="F528" s="335"/>
      <c r="G528" s="335">
        <v>1</v>
      </c>
      <c r="H528" s="335"/>
      <c r="I528" s="335">
        <v>1</v>
      </c>
      <c r="J528" s="295"/>
      <c r="K528" s="296">
        <v>1</v>
      </c>
      <c r="L528" s="297"/>
      <c r="M528" s="337">
        <v>1</v>
      </c>
      <c r="N528" s="337"/>
      <c r="O528" s="337"/>
      <c r="P528" s="337"/>
      <c r="Q528" s="338">
        <v>20607</v>
      </c>
      <c r="R528" s="338">
        <v>20971</v>
      </c>
      <c r="S528" s="335">
        <f t="shared" si="25"/>
        <v>1</v>
      </c>
      <c r="T528" s="335" t="s">
        <v>642</v>
      </c>
      <c r="U528" s="354"/>
    </row>
    <row r="529" spans="1:21" s="313" customFormat="1" ht="23.25">
      <c r="A529" s="290">
        <v>535</v>
      </c>
      <c r="B529" s="335" t="s">
        <v>62</v>
      </c>
      <c r="C529" s="335" t="s">
        <v>725</v>
      </c>
      <c r="D529" s="448" t="s">
        <v>726</v>
      </c>
      <c r="E529" s="335">
        <v>1</v>
      </c>
      <c r="F529" s="335"/>
      <c r="G529" s="335">
        <v>1</v>
      </c>
      <c r="H529" s="335"/>
      <c r="I529" s="380"/>
      <c r="J529" s="295"/>
      <c r="K529" s="296">
        <v>1</v>
      </c>
      <c r="L529" s="297"/>
      <c r="M529" s="337">
        <v>1</v>
      </c>
      <c r="N529" s="337"/>
      <c r="O529" s="337"/>
      <c r="P529" s="337"/>
      <c r="Q529" s="338">
        <v>20607</v>
      </c>
      <c r="R529" s="338">
        <v>20971</v>
      </c>
      <c r="S529" s="335">
        <f t="shared" si="25"/>
        <v>1</v>
      </c>
      <c r="T529" s="335" t="s">
        <v>642</v>
      </c>
      <c r="U529" s="444"/>
    </row>
    <row r="530" spans="1:21" ht="23.25">
      <c r="A530" s="290">
        <v>536</v>
      </c>
      <c r="B530" s="335" t="s">
        <v>62</v>
      </c>
      <c r="C530" s="335" t="s">
        <v>725</v>
      </c>
      <c r="D530" s="448" t="s">
        <v>727</v>
      </c>
      <c r="E530" s="335">
        <v>1</v>
      </c>
      <c r="F530" s="335"/>
      <c r="G530" s="335">
        <v>1</v>
      </c>
      <c r="H530" s="335"/>
      <c r="I530" s="380"/>
      <c r="J530" s="295"/>
      <c r="K530" s="296">
        <v>1</v>
      </c>
      <c r="L530" s="297"/>
      <c r="M530" s="337">
        <v>1</v>
      </c>
      <c r="N530" s="337"/>
      <c r="O530" s="337"/>
      <c r="P530" s="337"/>
      <c r="Q530" s="338">
        <v>20607</v>
      </c>
      <c r="R530" s="338">
        <v>20971</v>
      </c>
      <c r="S530" s="335">
        <f t="shared" si="25"/>
        <v>1</v>
      </c>
      <c r="T530" s="335" t="s">
        <v>642</v>
      </c>
      <c r="U530" s="354"/>
    </row>
    <row r="531" spans="1:21" ht="23.25">
      <c r="A531" s="290">
        <v>541</v>
      </c>
      <c r="B531" s="335" t="s">
        <v>62</v>
      </c>
      <c r="C531" s="335" t="s">
        <v>725</v>
      </c>
      <c r="D531" s="440" t="s">
        <v>732</v>
      </c>
      <c r="E531" s="335"/>
      <c r="F531" s="335">
        <v>1</v>
      </c>
      <c r="G531" s="335"/>
      <c r="H531" s="335">
        <v>1</v>
      </c>
      <c r="I531" s="380"/>
      <c r="J531" s="295"/>
      <c r="K531" s="296">
        <v>1</v>
      </c>
      <c r="L531" s="297"/>
      <c r="M531" s="337">
        <v>1</v>
      </c>
      <c r="N531" s="337"/>
      <c r="O531" s="337"/>
      <c r="P531" s="337"/>
      <c r="Q531" s="338">
        <v>20630</v>
      </c>
      <c r="R531" s="338">
        <v>20911</v>
      </c>
      <c r="S531" s="335">
        <f t="shared" si="25"/>
        <v>1</v>
      </c>
      <c r="T531" s="335" t="s">
        <v>733</v>
      </c>
      <c r="U531" s="354"/>
    </row>
    <row r="532" spans="1:21" ht="23.25">
      <c r="A532" s="290">
        <v>553</v>
      </c>
      <c r="B532" s="335" t="s">
        <v>62</v>
      </c>
      <c r="C532" s="335" t="s">
        <v>476</v>
      </c>
      <c r="D532" s="453" t="s">
        <v>745</v>
      </c>
      <c r="E532" s="335"/>
      <c r="F532" s="335">
        <v>1</v>
      </c>
      <c r="G532" s="335">
        <v>1</v>
      </c>
      <c r="H532" s="335"/>
      <c r="I532" s="380"/>
      <c r="J532" s="295"/>
      <c r="K532" s="296">
        <v>1</v>
      </c>
      <c r="L532" s="297"/>
      <c r="M532" s="337">
        <v>1</v>
      </c>
      <c r="N532" s="337"/>
      <c r="O532" s="337"/>
      <c r="P532" s="337"/>
      <c r="Q532" s="338">
        <v>20607</v>
      </c>
      <c r="R532" s="338">
        <v>20971</v>
      </c>
      <c r="S532" s="335">
        <f t="shared" si="25"/>
        <v>1</v>
      </c>
      <c r="T532" s="335" t="s">
        <v>642</v>
      </c>
      <c r="U532" s="354"/>
    </row>
    <row r="533" spans="1:21" ht="23.25">
      <c r="A533" s="290">
        <v>554</v>
      </c>
      <c r="B533" s="335" t="s">
        <v>62</v>
      </c>
      <c r="C533" s="335" t="s">
        <v>476</v>
      </c>
      <c r="D533" s="448" t="s">
        <v>746</v>
      </c>
      <c r="E533" s="335"/>
      <c r="F533" s="335">
        <v>1</v>
      </c>
      <c r="G533" s="335">
        <v>1</v>
      </c>
      <c r="H533" s="335"/>
      <c r="I533" s="380"/>
      <c r="J533" s="295"/>
      <c r="K533" s="296">
        <v>1</v>
      </c>
      <c r="L533" s="297"/>
      <c r="M533" s="337">
        <v>1</v>
      </c>
      <c r="N533" s="337"/>
      <c r="O533" s="337"/>
      <c r="P533" s="337"/>
      <c r="Q533" s="338">
        <v>20607</v>
      </c>
      <c r="R533" s="338">
        <v>20971</v>
      </c>
      <c r="S533" s="335">
        <f t="shared" si="25"/>
        <v>1</v>
      </c>
      <c r="T533" s="335" t="s">
        <v>642</v>
      </c>
      <c r="U533" s="354"/>
    </row>
    <row r="534" spans="1:21" ht="23.25">
      <c r="A534" s="290">
        <v>555</v>
      </c>
      <c r="B534" s="335" t="s">
        <v>62</v>
      </c>
      <c r="C534" s="335" t="s">
        <v>476</v>
      </c>
      <c r="D534" s="439" t="s">
        <v>747</v>
      </c>
      <c r="E534" s="335"/>
      <c r="F534" s="335">
        <v>1</v>
      </c>
      <c r="G534" s="335">
        <v>1</v>
      </c>
      <c r="H534" s="335"/>
      <c r="I534" s="380"/>
      <c r="J534" s="295"/>
      <c r="K534" s="296">
        <v>1</v>
      </c>
      <c r="L534" s="297"/>
      <c r="M534" s="337">
        <v>1</v>
      </c>
      <c r="N534" s="337"/>
      <c r="O534" s="337"/>
      <c r="P534" s="337"/>
      <c r="Q534" s="338">
        <v>20607</v>
      </c>
      <c r="R534" s="338">
        <v>20971</v>
      </c>
      <c r="S534" s="335">
        <f t="shared" si="25"/>
        <v>1</v>
      </c>
      <c r="T534" s="335" t="s">
        <v>642</v>
      </c>
      <c r="U534" s="354"/>
    </row>
    <row r="535" spans="1:21" ht="23.25">
      <c r="A535" s="290">
        <v>556</v>
      </c>
      <c r="B535" s="335" t="s">
        <v>62</v>
      </c>
      <c r="C535" s="335" t="s">
        <v>476</v>
      </c>
      <c r="D535" s="439" t="s">
        <v>748</v>
      </c>
      <c r="E535" s="335"/>
      <c r="F535" s="335">
        <v>1</v>
      </c>
      <c r="G535" s="335">
        <v>1</v>
      </c>
      <c r="H535" s="335"/>
      <c r="I535" s="380"/>
      <c r="J535" s="295"/>
      <c r="K535" s="296">
        <v>1</v>
      </c>
      <c r="L535" s="297"/>
      <c r="M535" s="337">
        <v>1</v>
      </c>
      <c r="N535" s="337"/>
      <c r="O535" s="337"/>
      <c r="P535" s="337"/>
      <c r="Q535" s="338">
        <v>20607</v>
      </c>
      <c r="R535" s="338">
        <v>20971</v>
      </c>
      <c r="S535" s="335">
        <f t="shared" si="25"/>
        <v>1</v>
      </c>
      <c r="T535" s="335" t="s">
        <v>642</v>
      </c>
      <c r="U535" s="354"/>
    </row>
    <row r="536" spans="1:21" ht="23.25">
      <c r="A536" s="290">
        <v>557</v>
      </c>
      <c r="B536" s="335" t="s">
        <v>62</v>
      </c>
      <c r="C536" s="335" t="s">
        <v>476</v>
      </c>
      <c r="D536" s="439" t="s">
        <v>749</v>
      </c>
      <c r="E536" s="335"/>
      <c r="F536" s="335">
        <v>1</v>
      </c>
      <c r="G536" s="335"/>
      <c r="H536" s="335">
        <v>1</v>
      </c>
      <c r="I536" s="380"/>
      <c r="J536" s="295"/>
      <c r="K536" s="296">
        <v>1</v>
      </c>
      <c r="L536" s="297"/>
      <c r="M536" s="337">
        <v>1</v>
      </c>
      <c r="N536" s="337"/>
      <c r="O536" s="337"/>
      <c r="P536" s="337"/>
      <c r="Q536" s="338">
        <v>20607</v>
      </c>
      <c r="R536" s="338">
        <v>20971</v>
      </c>
      <c r="S536" s="335">
        <f t="shared" si="25"/>
        <v>1</v>
      </c>
      <c r="T536" s="335" t="s">
        <v>642</v>
      </c>
      <c r="U536" s="354"/>
    </row>
    <row r="537" spans="1:21" ht="23.25">
      <c r="A537" s="290">
        <v>558</v>
      </c>
      <c r="B537" s="335" t="s">
        <v>62</v>
      </c>
      <c r="C537" s="335" t="s">
        <v>476</v>
      </c>
      <c r="D537" s="439" t="s">
        <v>750</v>
      </c>
      <c r="E537" s="335"/>
      <c r="F537" s="335">
        <v>1</v>
      </c>
      <c r="G537" s="335"/>
      <c r="H537" s="335">
        <v>1</v>
      </c>
      <c r="I537" s="380"/>
      <c r="J537" s="295"/>
      <c r="K537" s="296">
        <v>1</v>
      </c>
      <c r="L537" s="297"/>
      <c r="M537" s="337">
        <v>1</v>
      </c>
      <c r="N537" s="337"/>
      <c r="O537" s="337"/>
      <c r="P537" s="337"/>
      <c r="Q537" s="338">
        <v>20607</v>
      </c>
      <c r="R537" s="338">
        <v>20971</v>
      </c>
      <c r="S537" s="335">
        <f t="shared" si="25"/>
        <v>1</v>
      </c>
      <c r="T537" s="335" t="s">
        <v>642</v>
      </c>
      <c r="U537" s="454"/>
    </row>
    <row r="538" spans="1:21" ht="23.25">
      <c r="A538" s="290">
        <v>559</v>
      </c>
      <c r="B538" s="335" t="s">
        <v>62</v>
      </c>
      <c r="C538" s="335" t="s">
        <v>476</v>
      </c>
      <c r="D538" s="455" t="s">
        <v>751</v>
      </c>
      <c r="E538" s="335"/>
      <c r="F538" s="335">
        <v>1</v>
      </c>
      <c r="G538" s="335">
        <v>1</v>
      </c>
      <c r="H538" s="335"/>
      <c r="I538" s="380"/>
      <c r="J538" s="295"/>
      <c r="K538" s="296">
        <v>1</v>
      </c>
      <c r="L538" s="297"/>
      <c r="M538" s="337">
        <v>1</v>
      </c>
      <c r="N538" s="337"/>
      <c r="O538" s="337"/>
      <c r="P538" s="337"/>
      <c r="Q538" s="338">
        <v>20607</v>
      </c>
      <c r="R538" s="338">
        <v>20971</v>
      </c>
      <c r="S538" s="335">
        <f t="shared" si="25"/>
        <v>1</v>
      </c>
      <c r="T538" s="335" t="s">
        <v>642</v>
      </c>
      <c r="U538" s="354"/>
    </row>
    <row r="539" spans="1:21" ht="23.25">
      <c r="A539" s="290">
        <v>560</v>
      </c>
      <c r="B539" s="335" t="s">
        <v>62</v>
      </c>
      <c r="C539" s="335" t="s">
        <v>476</v>
      </c>
      <c r="D539" s="455" t="s">
        <v>752</v>
      </c>
      <c r="E539" s="335"/>
      <c r="F539" s="335">
        <v>1</v>
      </c>
      <c r="G539" s="335">
        <v>1</v>
      </c>
      <c r="H539" s="335"/>
      <c r="I539" s="380"/>
      <c r="J539" s="295"/>
      <c r="K539" s="296">
        <v>1</v>
      </c>
      <c r="L539" s="297"/>
      <c r="M539" s="337">
        <v>1</v>
      </c>
      <c r="N539" s="337"/>
      <c r="O539" s="337"/>
      <c r="P539" s="337"/>
      <c r="Q539" s="338">
        <v>20609</v>
      </c>
      <c r="R539" s="338">
        <v>20971</v>
      </c>
      <c r="S539" s="335">
        <f aca="true" t="shared" si="26" ref="S539:S570">SUM(J539:O539)/2</f>
        <v>1</v>
      </c>
      <c r="T539" s="335" t="s">
        <v>753</v>
      </c>
      <c r="U539" s="354"/>
    </row>
    <row r="540" spans="1:21" ht="23.25">
      <c r="A540" s="290">
        <v>561</v>
      </c>
      <c r="B540" s="335" t="s">
        <v>62</v>
      </c>
      <c r="C540" s="335" t="s">
        <v>476</v>
      </c>
      <c r="D540" s="449" t="s">
        <v>754</v>
      </c>
      <c r="E540" s="335"/>
      <c r="F540" s="335">
        <v>1</v>
      </c>
      <c r="G540" s="335">
        <v>1</v>
      </c>
      <c r="H540" s="335"/>
      <c r="I540" s="380"/>
      <c r="J540" s="295"/>
      <c r="K540" s="296">
        <v>1</v>
      </c>
      <c r="L540" s="297"/>
      <c r="M540" s="337">
        <v>1</v>
      </c>
      <c r="N540" s="337"/>
      <c r="O540" s="337"/>
      <c r="P540" s="337"/>
      <c r="Q540" s="338">
        <v>20607</v>
      </c>
      <c r="R540" s="338">
        <v>20971</v>
      </c>
      <c r="S540" s="335">
        <f t="shared" si="26"/>
        <v>1</v>
      </c>
      <c r="T540" s="335" t="s">
        <v>642</v>
      </c>
      <c r="U540" s="354"/>
    </row>
    <row r="541" spans="1:21" ht="23.25">
      <c r="A541" s="290">
        <v>562</v>
      </c>
      <c r="B541" s="335" t="s">
        <v>62</v>
      </c>
      <c r="C541" s="335" t="s">
        <v>476</v>
      </c>
      <c r="D541" s="439" t="s">
        <v>755</v>
      </c>
      <c r="E541" s="335"/>
      <c r="F541" s="335">
        <v>1</v>
      </c>
      <c r="G541" s="335"/>
      <c r="H541" s="335">
        <v>1</v>
      </c>
      <c r="I541" s="380"/>
      <c r="J541" s="295"/>
      <c r="K541" s="296">
        <v>1</v>
      </c>
      <c r="L541" s="297"/>
      <c r="M541" s="337">
        <v>1</v>
      </c>
      <c r="N541" s="337"/>
      <c r="O541" s="337"/>
      <c r="P541" s="337"/>
      <c r="Q541" s="338">
        <v>20607</v>
      </c>
      <c r="R541" s="338">
        <v>20971</v>
      </c>
      <c r="S541" s="335">
        <f t="shared" si="26"/>
        <v>1</v>
      </c>
      <c r="T541" s="335" t="s">
        <v>642</v>
      </c>
      <c r="U541" s="354"/>
    </row>
    <row r="542" spans="1:21" ht="23.25">
      <c r="A542" s="290">
        <v>566</v>
      </c>
      <c r="B542" s="335" t="s">
        <v>62</v>
      </c>
      <c r="C542" s="335" t="s">
        <v>476</v>
      </c>
      <c r="D542" s="442" t="s">
        <v>761</v>
      </c>
      <c r="E542" s="335"/>
      <c r="F542" s="335">
        <v>1</v>
      </c>
      <c r="G542" s="335">
        <v>1</v>
      </c>
      <c r="H542" s="335"/>
      <c r="I542" s="380"/>
      <c r="J542" s="295"/>
      <c r="K542" s="296">
        <v>1</v>
      </c>
      <c r="L542" s="297"/>
      <c r="M542" s="337">
        <v>1</v>
      </c>
      <c r="N542" s="337"/>
      <c r="O542" s="337"/>
      <c r="P542" s="337"/>
      <c r="Q542" s="338">
        <v>20607</v>
      </c>
      <c r="R542" s="338">
        <v>20971</v>
      </c>
      <c r="S542" s="335">
        <f t="shared" si="26"/>
        <v>1</v>
      </c>
      <c r="T542" s="335" t="s">
        <v>642</v>
      </c>
      <c r="U542" s="354"/>
    </row>
    <row r="543" spans="1:21" ht="23.25">
      <c r="A543" s="290">
        <v>567</v>
      </c>
      <c r="B543" s="335" t="s">
        <v>62</v>
      </c>
      <c r="C543" s="335" t="s">
        <v>476</v>
      </c>
      <c r="D543" s="456" t="s">
        <v>762</v>
      </c>
      <c r="E543" s="335"/>
      <c r="F543" s="335">
        <v>1</v>
      </c>
      <c r="G543" s="335">
        <v>1</v>
      </c>
      <c r="H543" s="335"/>
      <c r="I543" s="380"/>
      <c r="J543" s="295"/>
      <c r="K543" s="296">
        <v>1</v>
      </c>
      <c r="L543" s="297"/>
      <c r="M543" s="337">
        <v>1</v>
      </c>
      <c r="N543" s="337"/>
      <c r="O543" s="337"/>
      <c r="P543" s="337"/>
      <c r="Q543" s="338">
        <v>20607</v>
      </c>
      <c r="R543" s="338">
        <v>20971</v>
      </c>
      <c r="S543" s="335">
        <f t="shared" si="26"/>
        <v>1</v>
      </c>
      <c r="T543" s="335" t="s">
        <v>642</v>
      </c>
      <c r="U543" s="354"/>
    </row>
    <row r="544" spans="1:21" s="313" customFormat="1" ht="23.25">
      <c r="A544" s="290">
        <v>571</v>
      </c>
      <c r="B544" s="335" t="s">
        <v>62</v>
      </c>
      <c r="C544" s="335" t="s">
        <v>476</v>
      </c>
      <c r="D544" s="440" t="s">
        <v>766</v>
      </c>
      <c r="E544" s="335"/>
      <c r="F544" s="335">
        <v>1</v>
      </c>
      <c r="G544" s="335"/>
      <c r="H544" s="335">
        <v>1</v>
      </c>
      <c r="I544" s="380"/>
      <c r="J544" s="295"/>
      <c r="K544" s="296">
        <v>1</v>
      </c>
      <c r="L544" s="297"/>
      <c r="M544" s="337">
        <v>1</v>
      </c>
      <c r="N544" s="337"/>
      <c r="O544" s="337"/>
      <c r="P544" s="337"/>
      <c r="Q544" s="338">
        <v>20607</v>
      </c>
      <c r="R544" s="338">
        <v>20911</v>
      </c>
      <c r="S544" s="335">
        <f t="shared" si="26"/>
        <v>1</v>
      </c>
      <c r="T544" s="335" t="s">
        <v>733</v>
      </c>
      <c r="U544" s="444"/>
    </row>
    <row r="545" spans="1:21" s="313" customFormat="1" ht="23.25">
      <c r="A545" s="290">
        <v>463</v>
      </c>
      <c r="B545" s="314" t="s">
        <v>62</v>
      </c>
      <c r="C545" s="314" t="s">
        <v>640</v>
      </c>
      <c r="D545" s="445" t="s">
        <v>643</v>
      </c>
      <c r="E545" s="314">
        <v>1</v>
      </c>
      <c r="F545" s="314"/>
      <c r="G545" s="314">
        <v>1</v>
      </c>
      <c r="H545" s="314"/>
      <c r="I545" s="316"/>
      <c r="J545" s="295"/>
      <c r="K545" s="296">
        <v>1</v>
      </c>
      <c r="L545" s="297"/>
      <c r="M545" s="317"/>
      <c r="N545" s="317">
        <v>1</v>
      </c>
      <c r="O545" s="317"/>
      <c r="P545" s="317"/>
      <c r="Q545" s="318">
        <v>20607</v>
      </c>
      <c r="R545" s="318">
        <v>20971</v>
      </c>
      <c r="S545" s="314">
        <f t="shared" si="26"/>
        <v>1</v>
      </c>
      <c r="T545" s="314" t="s">
        <v>642</v>
      </c>
      <c r="U545" s="457">
        <f>SUM(S545:S569)</f>
        <v>25</v>
      </c>
    </row>
    <row r="546" spans="1:21" ht="23.25">
      <c r="A546" s="290">
        <v>464</v>
      </c>
      <c r="B546" s="314" t="s">
        <v>62</v>
      </c>
      <c r="C546" s="314" t="s">
        <v>640</v>
      </c>
      <c r="D546" s="458" t="s">
        <v>644</v>
      </c>
      <c r="E546" s="314">
        <v>1</v>
      </c>
      <c r="F546" s="314"/>
      <c r="G546" s="314">
        <v>1</v>
      </c>
      <c r="H546" s="314"/>
      <c r="I546" s="316"/>
      <c r="J546" s="295"/>
      <c r="K546" s="296">
        <v>1</v>
      </c>
      <c r="L546" s="297"/>
      <c r="M546" s="317"/>
      <c r="N546" s="317">
        <v>1</v>
      </c>
      <c r="O546" s="317"/>
      <c r="P546" s="317"/>
      <c r="Q546" s="318">
        <v>20607</v>
      </c>
      <c r="R546" s="318">
        <v>20971</v>
      </c>
      <c r="S546" s="314">
        <f t="shared" si="26"/>
        <v>1</v>
      </c>
      <c r="T546" s="314" t="s">
        <v>642</v>
      </c>
      <c r="U546" s="354"/>
    </row>
    <row r="547" spans="1:21" ht="23.25">
      <c r="A547" s="290">
        <v>465</v>
      </c>
      <c r="B547" s="314" t="s">
        <v>62</v>
      </c>
      <c r="C547" s="314" t="s">
        <v>640</v>
      </c>
      <c r="D547" s="458" t="s">
        <v>645</v>
      </c>
      <c r="E547" s="314">
        <v>1</v>
      </c>
      <c r="F547" s="314"/>
      <c r="G547" s="314">
        <v>1</v>
      </c>
      <c r="H547" s="314"/>
      <c r="I547" s="316"/>
      <c r="J547" s="295"/>
      <c r="K547" s="296">
        <v>1</v>
      </c>
      <c r="L547" s="297"/>
      <c r="M547" s="317"/>
      <c r="N547" s="317">
        <v>1</v>
      </c>
      <c r="O547" s="317"/>
      <c r="P547" s="317"/>
      <c r="Q547" s="318">
        <v>20607</v>
      </c>
      <c r="R547" s="318">
        <v>20971</v>
      </c>
      <c r="S547" s="314">
        <f t="shared" si="26"/>
        <v>1</v>
      </c>
      <c r="T547" s="314" t="s">
        <v>642</v>
      </c>
      <c r="U547" s="354"/>
    </row>
    <row r="548" spans="1:21" ht="23.25">
      <c r="A548" s="290">
        <v>466</v>
      </c>
      <c r="B548" s="314" t="s">
        <v>62</v>
      </c>
      <c r="C548" s="314" t="s">
        <v>640</v>
      </c>
      <c r="D548" s="459" t="s">
        <v>646</v>
      </c>
      <c r="E548" s="314">
        <v>1</v>
      </c>
      <c r="F548" s="314"/>
      <c r="G548" s="314">
        <v>1</v>
      </c>
      <c r="H548" s="314"/>
      <c r="I548" s="316"/>
      <c r="J548" s="295"/>
      <c r="K548" s="296">
        <v>1</v>
      </c>
      <c r="L548" s="297"/>
      <c r="M548" s="317"/>
      <c r="N548" s="317">
        <v>1</v>
      </c>
      <c r="O548" s="317"/>
      <c r="P548" s="317"/>
      <c r="Q548" s="318">
        <v>20607</v>
      </c>
      <c r="R548" s="318">
        <v>20971</v>
      </c>
      <c r="S548" s="314">
        <f t="shared" si="26"/>
        <v>1</v>
      </c>
      <c r="T548" s="314" t="s">
        <v>642</v>
      </c>
      <c r="U548" s="354"/>
    </row>
    <row r="549" spans="1:21" ht="23.25">
      <c r="A549" s="290">
        <v>467</v>
      </c>
      <c r="B549" s="314" t="s">
        <v>62</v>
      </c>
      <c r="C549" s="314" t="s">
        <v>640</v>
      </c>
      <c r="D549" s="458" t="s">
        <v>647</v>
      </c>
      <c r="E549" s="314">
        <v>1</v>
      </c>
      <c r="F549" s="314"/>
      <c r="G549" s="314">
        <v>1</v>
      </c>
      <c r="H549" s="314"/>
      <c r="I549" s="316"/>
      <c r="J549" s="295"/>
      <c r="K549" s="296">
        <v>1</v>
      </c>
      <c r="L549" s="297"/>
      <c r="M549" s="317"/>
      <c r="N549" s="317">
        <v>1</v>
      </c>
      <c r="O549" s="317"/>
      <c r="P549" s="317"/>
      <c r="Q549" s="318">
        <v>20607</v>
      </c>
      <c r="R549" s="318">
        <v>20971</v>
      </c>
      <c r="S549" s="314">
        <f t="shared" si="26"/>
        <v>1</v>
      </c>
      <c r="T549" s="314" t="s">
        <v>642</v>
      </c>
      <c r="U549" s="354"/>
    </row>
    <row r="550" spans="1:21" ht="23.25">
      <c r="A550" s="290">
        <v>468</v>
      </c>
      <c r="B550" s="314" t="s">
        <v>62</v>
      </c>
      <c r="C550" s="314" t="s">
        <v>640</v>
      </c>
      <c r="D550" s="458" t="s">
        <v>648</v>
      </c>
      <c r="E550" s="314">
        <v>1</v>
      </c>
      <c r="F550" s="314"/>
      <c r="G550" s="314">
        <v>1</v>
      </c>
      <c r="H550" s="314"/>
      <c r="I550" s="316"/>
      <c r="J550" s="295"/>
      <c r="K550" s="296">
        <v>1</v>
      </c>
      <c r="L550" s="297"/>
      <c r="M550" s="317"/>
      <c r="N550" s="317">
        <v>1</v>
      </c>
      <c r="O550" s="317"/>
      <c r="P550" s="317"/>
      <c r="Q550" s="318">
        <v>20607</v>
      </c>
      <c r="R550" s="318">
        <v>20971</v>
      </c>
      <c r="S550" s="314">
        <f t="shared" si="26"/>
        <v>1</v>
      </c>
      <c r="T550" s="314" t="s">
        <v>642</v>
      </c>
      <c r="U550" s="354"/>
    </row>
    <row r="551" spans="1:21" ht="23.25">
      <c r="A551" s="290">
        <v>470</v>
      </c>
      <c r="B551" s="314" t="s">
        <v>62</v>
      </c>
      <c r="C551" s="314" t="s">
        <v>640</v>
      </c>
      <c r="D551" s="446" t="s">
        <v>651</v>
      </c>
      <c r="E551" s="314">
        <v>1</v>
      </c>
      <c r="F551" s="314"/>
      <c r="G551" s="314">
        <v>1</v>
      </c>
      <c r="H551" s="314"/>
      <c r="I551" s="316"/>
      <c r="J551" s="295"/>
      <c r="K551" s="296">
        <v>1</v>
      </c>
      <c r="L551" s="297"/>
      <c r="M551" s="317"/>
      <c r="N551" s="317">
        <v>1</v>
      </c>
      <c r="O551" s="317"/>
      <c r="P551" s="317"/>
      <c r="Q551" s="318">
        <v>20607</v>
      </c>
      <c r="R551" s="318">
        <v>20971</v>
      </c>
      <c r="S551" s="314">
        <f t="shared" si="26"/>
        <v>1</v>
      </c>
      <c r="T551" s="314" t="s">
        <v>642</v>
      </c>
      <c r="U551" s="354"/>
    </row>
    <row r="552" spans="1:21" ht="23.25">
      <c r="A552" s="290">
        <v>471</v>
      </c>
      <c r="B552" s="314" t="s">
        <v>62</v>
      </c>
      <c r="C552" s="314" t="s">
        <v>640</v>
      </c>
      <c r="D552" s="446" t="s">
        <v>652</v>
      </c>
      <c r="E552" s="314">
        <v>1</v>
      </c>
      <c r="F552" s="314"/>
      <c r="G552" s="314">
        <v>1</v>
      </c>
      <c r="H552" s="314"/>
      <c r="I552" s="316"/>
      <c r="J552" s="295"/>
      <c r="K552" s="296">
        <v>1</v>
      </c>
      <c r="L552" s="297"/>
      <c r="M552" s="317"/>
      <c r="N552" s="317">
        <v>1</v>
      </c>
      <c r="O552" s="317"/>
      <c r="P552" s="317"/>
      <c r="Q552" s="318">
        <v>20607</v>
      </c>
      <c r="R552" s="318">
        <v>20971</v>
      </c>
      <c r="S552" s="314">
        <f t="shared" si="26"/>
        <v>1</v>
      </c>
      <c r="T552" s="314" t="s">
        <v>642</v>
      </c>
      <c r="U552" s="354"/>
    </row>
    <row r="553" spans="1:21" ht="23.25">
      <c r="A553" s="290">
        <v>472</v>
      </c>
      <c r="B553" s="314" t="s">
        <v>62</v>
      </c>
      <c r="C553" s="314" t="s">
        <v>640</v>
      </c>
      <c r="D553" s="446" t="s">
        <v>653</v>
      </c>
      <c r="E553" s="314">
        <v>1</v>
      </c>
      <c r="F553" s="314"/>
      <c r="G553" s="314">
        <v>1</v>
      </c>
      <c r="H553" s="314"/>
      <c r="I553" s="316"/>
      <c r="J553" s="295"/>
      <c r="K553" s="296">
        <v>1</v>
      </c>
      <c r="L553" s="297"/>
      <c r="M553" s="317"/>
      <c r="N553" s="317">
        <v>1</v>
      </c>
      <c r="O553" s="317"/>
      <c r="P553" s="317"/>
      <c r="Q553" s="318">
        <v>20607</v>
      </c>
      <c r="R553" s="318">
        <v>20971</v>
      </c>
      <c r="S553" s="314">
        <f t="shared" si="26"/>
        <v>1</v>
      </c>
      <c r="T553" s="314" t="s">
        <v>642</v>
      </c>
      <c r="U553" s="354"/>
    </row>
    <row r="554" spans="1:21" ht="23.25">
      <c r="A554" s="290">
        <v>474</v>
      </c>
      <c r="B554" s="314" t="s">
        <v>62</v>
      </c>
      <c r="C554" s="314" t="s">
        <v>640</v>
      </c>
      <c r="D554" s="460" t="s">
        <v>655</v>
      </c>
      <c r="E554" s="314">
        <v>1</v>
      </c>
      <c r="F554" s="314"/>
      <c r="G554" s="314">
        <v>1</v>
      </c>
      <c r="H554" s="314"/>
      <c r="I554" s="316"/>
      <c r="J554" s="295"/>
      <c r="K554" s="296">
        <v>1</v>
      </c>
      <c r="L554" s="297"/>
      <c r="M554" s="317"/>
      <c r="N554" s="317">
        <v>1</v>
      </c>
      <c r="O554" s="317"/>
      <c r="P554" s="317"/>
      <c r="Q554" s="318">
        <v>20607</v>
      </c>
      <c r="R554" s="318">
        <v>20971</v>
      </c>
      <c r="S554" s="314">
        <f t="shared" si="26"/>
        <v>1</v>
      </c>
      <c r="T554" s="314" t="s">
        <v>642</v>
      </c>
      <c r="U554" s="354"/>
    </row>
    <row r="555" spans="1:21" ht="23.25">
      <c r="A555" s="290">
        <v>507</v>
      </c>
      <c r="B555" s="314" t="s">
        <v>62</v>
      </c>
      <c r="C555" s="314" t="s">
        <v>692</v>
      </c>
      <c r="D555" s="445" t="s">
        <v>693</v>
      </c>
      <c r="E555" s="314">
        <v>1</v>
      </c>
      <c r="F555" s="314"/>
      <c r="G555" s="314">
        <v>1</v>
      </c>
      <c r="H555" s="314"/>
      <c r="I555" s="316"/>
      <c r="J555" s="295"/>
      <c r="K555" s="296">
        <v>1</v>
      </c>
      <c r="L555" s="297"/>
      <c r="M555" s="317"/>
      <c r="N555" s="317">
        <v>1</v>
      </c>
      <c r="O555" s="317"/>
      <c r="P555" s="317"/>
      <c r="Q555" s="318">
        <v>20607</v>
      </c>
      <c r="R555" s="318">
        <v>20971</v>
      </c>
      <c r="S555" s="314">
        <f t="shared" si="26"/>
        <v>1</v>
      </c>
      <c r="T555" s="314" t="s">
        <v>642</v>
      </c>
      <c r="U555" s="354"/>
    </row>
    <row r="556" spans="1:21" ht="23.25">
      <c r="A556" s="290">
        <v>508</v>
      </c>
      <c r="B556" s="314" t="s">
        <v>62</v>
      </c>
      <c r="C556" s="314" t="s">
        <v>692</v>
      </c>
      <c r="D556" s="445" t="s">
        <v>694</v>
      </c>
      <c r="E556" s="314">
        <v>1</v>
      </c>
      <c r="F556" s="314"/>
      <c r="G556" s="314">
        <v>1</v>
      </c>
      <c r="H556" s="314"/>
      <c r="I556" s="316"/>
      <c r="J556" s="295"/>
      <c r="K556" s="296">
        <v>1</v>
      </c>
      <c r="L556" s="297"/>
      <c r="M556" s="317"/>
      <c r="N556" s="317">
        <v>1</v>
      </c>
      <c r="O556" s="317"/>
      <c r="P556" s="317"/>
      <c r="Q556" s="318">
        <v>20607</v>
      </c>
      <c r="R556" s="318">
        <v>20971</v>
      </c>
      <c r="S556" s="314">
        <f t="shared" si="26"/>
        <v>1</v>
      </c>
      <c r="T556" s="314" t="s">
        <v>642</v>
      </c>
      <c r="U556" s="354"/>
    </row>
    <row r="557" spans="1:21" ht="23.25">
      <c r="A557" s="290">
        <v>509</v>
      </c>
      <c r="B557" s="314" t="s">
        <v>62</v>
      </c>
      <c r="C557" s="314" t="s">
        <v>692</v>
      </c>
      <c r="D557" s="445" t="s">
        <v>695</v>
      </c>
      <c r="E557" s="314">
        <v>1</v>
      </c>
      <c r="F557" s="314"/>
      <c r="G557" s="314">
        <v>1</v>
      </c>
      <c r="H557" s="314"/>
      <c r="I557" s="316"/>
      <c r="J557" s="295"/>
      <c r="K557" s="296">
        <v>1</v>
      </c>
      <c r="L557" s="297"/>
      <c r="M557" s="317"/>
      <c r="N557" s="317">
        <v>1</v>
      </c>
      <c r="O557" s="317"/>
      <c r="P557" s="317"/>
      <c r="Q557" s="318">
        <v>20607</v>
      </c>
      <c r="R557" s="318">
        <v>20971</v>
      </c>
      <c r="S557" s="314">
        <f t="shared" si="26"/>
        <v>1</v>
      </c>
      <c r="T557" s="314" t="s">
        <v>642</v>
      </c>
      <c r="U557" s="354"/>
    </row>
    <row r="558" spans="1:21" ht="23.25">
      <c r="A558" s="290">
        <v>510</v>
      </c>
      <c r="B558" s="314" t="s">
        <v>62</v>
      </c>
      <c r="C558" s="314" t="s">
        <v>692</v>
      </c>
      <c r="D558" s="458" t="s">
        <v>696</v>
      </c>
      <c r="E558" s="314">
        <v>1</v>
      </c>
      <c r="F558" s="314"/>
      <c r="G558" s="314">
        <v>1</v>
      </c>
      <c r="H558" s="314"/>
      <c r="I558" s="316"/>
      <c r="J558" s="295"/>
      <c r="K558" s="296">
        <v>1</v>
      </c>
      <c r="L558" s="297"/>
      <c r="M558" s="317"/>
      <c r="N558" s="317">
        <v>1</v>
      </c>
      <c r="O558" s="317"/>
      <c r="P558" s="317"/>
      <c r="Q558" s="318">
        <v>20607</v>
      </c>
      <c r="R558" s="318">
        <v>20971</v>
      </c>
      <c r="S558" s="314">
        <f t="shared" si="26"/>
        <v>1</v>
      </c>
      <c r="T558" s="314" t="s">
        <v>642</v>
      </c>
      <c r="U558" s="354"/>
    </row>
    <row r="559" spans="1:21" ht="23.25">
      <c r="A559" s="290">
        <v>533</v>
      </c>
      <c r="B559" s="314" t="s">
        <v>62</v>
      </c>
      <c r="C559" s="314" t="s">
        <v>706</v>
      </c>
      <c r="D559" s="446" t="s">
        <v>723</v>
      </c>
      <c r="E559" s="314">
        <v>1</v>
      </c>
      <c r="F559" s="314"/>
      <c r="G559" s="314">
        <v>1</v>
      </c>
      <c r="H559" s="314"/>
      <c r="I559" s="314">
        <v>1</v>
      </c>
      <c r="J559" s="295"/>
      <c r="K559" s="296">
        <v>1</v>
      </c>
      <c r="L559" s="297"/>
      <c r="M559" s="317"/>
      <c r="N559" s="317">
        <v>1</v>
      </c>
      <c r="O559" s="317"/>
      <c r="P559" s="317"/>
      <c r="Q559" s="318">
        <v>20607</v>
      </c>
      <c r="R559" s="318">
        <v>20971</v>
      </c>
      <c r="S559" s="314">
        <f t="shared" si="26"/>
        <v>1</v>
      </c>
      <c r="T559" s="314" t="s">
        <v>642</v>
      </c>
      <c r="U559" s="354"/>
    </row>
    <row r="560" spans="1:21" ht="23.25">
      <c r="A560" s="290">
        <v>543</v>
      </c>
      <c r="B560" s="314" t="s">
        <v>62</v>
      </c>
      <c r="C560" s="314" t="s">
        <v>476</v>
      </c>
      <c r="D560" s="445" t="s">
        <v>735</v>
      </c>
      <c r="E560" s="314"/>
      <c r="F560" s="314">
        <v>1</v>
      </c>
      <c r="G560" s="314">
        <v>1</v>
      </c>
      <c r="H560" s="314"/>
      <c r="I560" s="316"/>
      <c r="J560" s="295"/>
      <c r="K560" s="296">
        <v>1</v>
      </c>
      <c r="L560" s="297"/>
      <c r="M560" s="317"/>
      <c r="N560" s="317">
        <v>1</v>
      </c>
      <c r="O560" s="317"/>
      <c r="P560" s="317"/>
      <c r="Q560" s="318">
        <v>20607</v>
      </c>
      <c r="R560" s="318">
        <v>20971</v>
      </c>
      <c r="S560" s="314">
        <f t="shared" si="26"/>
        <v>1</v>
      </c>
      <c r="T560" s="314" t="s">
        <v>642</v>
      </c>
      <c r="U560" s="354"/>
    </row>
    <row r="561" spans="1:21" ht="23.25">
      <c r="A561" s="290">
        <v>544</v>
      </c>
      <c r="B561" s="314" t="s">
        <v>62</v>
      </c>
      <c r="C561" s="314" t="s">
        <v>476</v>
      </c>
      <c r="D561" s="445" t="s">
        <v>736</v>
      </c>
      <c r="E561" s="314"/>
      <c r="F561" s="314">
        <v>1</v>
      </c>
      <c r="G561" s="314">
        <v>1</v>
      </c>
      <c r="H561" s="314"/>
      <c r="I561" s="316"/>
      <c r="J561" s="295"/>
      <c r="K561" s="296">
        <v>1</v>
      </c>
      <c r="L561" s="297"/>
      <c r="M561" s="317"/>
      <c r="N561" s="317">
        <v>1</v>
      </c>
      <c r="O561" s="317"/>
      <c r="P561" s="317"/>
      <c r="Q561" s="318">
        <v>20607</v>
      </c>
      <c r="R561" s="318">
        <v>20971</v>
      </c>
      <c r="S561" s="314">
        <f t="shared" si="26"/>
        <v>1</v>
      </c>
      <c r="T561" s="314" t="s">
        <v>642</v>
      </c>
      <c r="U561" s="354"/>
    </row>
    <row r="562" spans="1:21" ht="23.25">
      <c r="A562" s="290">
        <v>545</v>
      </c>
      <c r="B562" s="314" t="s">
        <v>62</v>
      </c>
      <c r="C562" s="314" t="s">
        <v>476</v>
      </c>
      <c r="D562" s="445" t="s">
        <v>737</v>
      </c>
      <c r="E562" s="314"/>
      <c r="F562" s="314">
        <v>1</v>
      </c>
      <c r="G562" s="314">
        <v>1</v>
      </c>
      <c r="H562" s="314"/>
      <c r="I562" s="316"/>
      <c r="J562" s="295"/>
      <c r="K562" s="296">
        <v>1</v>
      </c>
      <c r="L562" s="297"/>
      <c r="M562" s="317"/>
      <c r="N562" s="317">
        <v>1</v>
      </c>
      <c r="O562" s="317"/>
      <c r="P562" s="317"/>
      <c r="Q562" s="318">
        <v>20607</v>
      </c>
      <c r="R562" s="318">
        <v>20971</v>
      </c>
      <c r="S562" s="314">
        <f t="shared" si="26"/>
        <v>1</v>
      </c>
      <c r="T562" s="314" t="s">
        <v>642</v>
      </c>
      <c r="U562" s="354"/>
    </row>
    <row r="563" spans="1:21" ht="23.25">
      <c r="A563" s="290">
        <v>546</v>
      </c>
      <c r="B563" s="314" t="s">
        <v>62</v>
      </c>
      <c r="C563" s="314" t="s">
        <v>476</v>
      </c>
      <c r="D563" s="445" t="s">
        <v>738</v>
      </c>
      <c r="E563" s="314"/>
      <c r="F563" s="314">
        <v>1</v>
      </c>
      <c r="G563" s="314">
        <v>1</v>
      </c>
      <c r="H563" s="314"/>
      <c r="I563" s="316"/>
      <c r="J563" s="295"/>
      <c r="K563" s="296">
        <v>1</v>
      </c>
      <c r="L563" s="297"/>
      <c r="M563" s="317"/>
      <c r="N563" s="317">
        <v>1</v>
      </c>
      <c r="O563" s="317"/>
      <c r="P563" s="317"/>
      <c r="Q563" s="318">
        <v>20607</v>
      </c>
      <c r="R563" s="318">
        <v>20971</v>
      </c>
      <c r="S563" s="314">
        <f t="shared" si="26"/>
        <v>1</v>
      </c>
      <c r="T563" s="314" t="s">
        <v>642</v>
      </c>
      <c r="U563" s="354"/>
    </row>
    <row r="564" spans="1:21" ht="23.25">
      <c r="A564" s="290">
        <v>547</v>
      </c>
      <c r="B564" s="314" t="s">
        <v>62</v>
      </c>
      <c r="C564" s="314" t="s">
        <v>476</v>
      </c>
      <c r="D564" s="445" t="s">
        <v>739</v>
      </c>
      <c r="E564" s="314"/>
      <c r="F564" s="314">
        <v>1</v>
      </c>
      <c r="G564" s="314">
        <v>1</v>
      </c>
      <c r="H564" s="314"/>
      <c r="I564" s="316"/>
      <c r="J564" s="295"/>
      <c r="K564" s="296">
        <v>1</v>
      </c>
      <c r="L564" s="297"/>
      <c r="M564" s="317"/>
      <c r="N564" s="317">
        <v>1</v>
      </c>
      <c r="O564" s="317"/>
      <c r="P564" s="317"/>
      <c r="Q564" s="318">
        <v>20607</v>
      </c>
      <c r="R564" s="318">
        <v>20971</v>
      </c>
      <c r="S564" s="314">
        <f t="shared" si="26"/>
        <v>1</v>
      </c>
      <c r="T564" s="314" t="s">
        <v>642</v>
      </c>
      <c r="U564" s="354"/>
    </row>
    <row r="565" spans="1:21" ht="23.25">
      <c r="A565" s="290">
        <v>548</v>
      </c>
      <c r="B565" s="314" t="s">
        <v>62</v>
      </c>
      <c r="C565" s="314" t="s">
        <v>476</v>
      </c>
      <c r="D565" s="445" t="s">
        <v>740</v>
      </c>
      <c r="E565" s="314"/>
      <c r="F565" s="314">
        <v>1</v>
      </c>
      <c r="G565" s="314">
        <v>1</v>
      </c>
      <c r="H565" s="314"/>
      <c r="I565" s="316"/>
      <c r="J565" s="295"/>
      <c r="K565" s="296">
        <v>1</v>
      </c>
      <c r="L565" s="297"/>
      <c r="M565" s="317"/>
      <c r="N565" s="317">
        <v>1</v>
      </c>
      <c r="O565" s="317"/>
      <c r="P565" s="317"/>
      <c r="Q565" s="318">
        <v>20607</v>
      </c>
      <c r="R565" s="318">
        <v>20971</v>
      </c>
      <c r="S565" s="314">
        <f t="shared" si="26"/>
        <v>1</v>
      </c>
      <c r="T565" s="314" t="s">
        <v>642</v>
      </c>
      <c r="U565" s="354"/>
    </row>
    <row r="566" spans="1:21" ht="23.25">
      <c r="A566" s="290">
        <v>549</v>
      </c>
      <c r="B566" s="314" t="s">
        <v>62</v>
      </c>
      <c r="C566" s="314" t="s">
        <v>476</v>
      </c>
      <c r="D566" s="445" t="s">
        <v>741</v>
      </c>
      <c r="E566" s="314"/>
      <c r="F566" s="314">
        <v>1</v>
      </c>
      <c r="G566" s="314">
        <v>1</v>
      </c>
      <c r="H566" s="314"/>
      <c r="I566" s="316"/>
      <c r="J566" s="295"/>
      <c r="K566" s="296">
        <v>1</v>
      </c>
      <c r="L566" s="297"/>
      <c r="M566" s="317"/>
      <c r="N566" s="317">
        <v>1</v>
      </c>
      <c r="O566" s="317"/>
      <c r="P566" s="317"/>
      <c r="Q566" s="318">
        <v>20607</v>
      </c>
      <c r="R566" s="318">
        <v>20971</v>
      </c>
      <c r="S566" s="314">
        <f t="shared" si="26"/>
        <v>1</v>
      </c>
      <c r="T566" s="314" t="s">
        <v>642</v>
      </c>
      <c r="U566" s="354"/>
    </row>
    <row r="567" spans="1:21" ht="23.25">
      <c r="A567" s="290">
        <v>550</v>
      </c>
      <c r="B567" s="314" t="s">
        <v>62</v>
      </c>
      <c r="C567" s="314" t="s">
        <v>476</v>
      </c>
      <c r="D567" s="446" t="s">
        <v>742</v>
      </c>
      <c r="E567" s="314"/>
      <c r="F567" s="314">
        <v>1</v>
      </c>
      <c r="G567" s="314">
        <v>1</v>
      </c>
      <c r="H567" s="314"/>
      <c r="I567" s="316"/>
      <c r="J567" s="295"/>
      <c r="K567" s="296">
        <v>1</v>
      </c>
      <c r="L567" s="297"/>
      <c r="M567" s="317"/>
      <c r="N567" s="317">
        <v>1</v>
      </c>
      <c r="O567" s="317"/>
      <c r="P567" s="317"/>
      <c r="Q567" s="318">
        <v>20607</v>
      </c>
      <c r="R567" s="318">
        <v>20971</v>
      </c>
      <c r="S567" s="314">
        <f t="shared" si="26"/>
        <v>1</v>
      </c>
      <c r="T567" s="314" t="s">
        <v>642</v>
      </c>
      <c r="U567" s="354"/>
    </row>
    <row r="568" spans="1:21" ht="23.25">
      <c r="A568" s="290">
        <v>551</v>
      </c>
      <c r="B568" s="314" t="s">
        <v>62</v>
      </c>
      <c r="C568" s="314" t="s">
        <v>476</v>
      </c>
      <c r="D568" s="446" t="s">
        <v>743</v>
      </c>
      <c r="E568" s="314"/>
      <c r="F568" s="314">
        <v>1</v>
      </c>
      <c r="G568" s="314">
        <v>1</v>
      </c>
      <c r="H568" s="314"/>
      <c r="I568" s="316"/>
      <c r="J568" s="295"/>
      <c r="K568" s="296">
        <v>1</v>
      </c>
      <c r="L568" s="297"/>
      <c r="M568" s="317"/>
      <c r="N568" s="317">
        <v>1</v>
      </c>
      <c r="O568" s="317"/>
      <c r="P568" s="317"/>
      <c r="Q568" s="318">
        <v>20607</v>
      </c>
      <c r="R568" s="318">
        <v>20971</v>
      </c>
      <c r="S568" s="314">
        <f t="shared" si="26"/>
        <v>1</v>
      </c>
      <c r="T568" s="314" t="s">
        <v>642</v>
      </c>
      <c r="U568" s="354"/>
    </row>
    <row r="569" spans="1:21" ht="23.25">
      <c r="A569" s="290">
        <v>552</v>
      </c>
      <c r="B569" s="314" t="s">
        <v>62</v>
      </c>
      <c r="C569" s="314" t="s">
        <v>476</v>
      </c>
      <c r="D569" s="445" t="s">
        <v>744</v>
      </c>
      <c r="E569" s="314"/>
      <c r="F569" s="314">
        <v>1</v>
      </c>
      <c r="G569" s="314">
        <v>1</v>
      </c>
      <c r="H569" s="314"/>
      <c r="I569" s="314">
        <v>1</v>
      </c>
      <c r="J569" s="295"/>
      <c r="K569" s="296">
        <v>1</v>
      </c>
      <c r="L569" s="297"/>
      <c r="M569" s="317"/>
      <c r="N569" s="317">
        <v>1</v>
      </c>
      <c r="O569" s="317"/>
      <c r="P569" s="317"/>
      <c r="Q569" s="318">
        <v>20607</v>
      </c>
      <c r="R569" s="318">
        <v>20971</v>
      </c>
      <c r="S569" s="314">
        <f t="shared" si="26"/>
        <v>1</v>
      </c>
      <c r="T569" s="314" t="s">
        <v>642</v>
      </c>
      <c r="U569" s="354"/>
    </row>
    <row r="570" spans="1:21" ht="23.25">
      <c r="A570" s="290">
        <v>497</v>
      </c>
      <c r="B570" s="335" t="s">
        <v>62</v>
      </c>
      <c r="C570" s="335" t="s">
        <v>640</v>
      </c>
      <c r="D570" s="449" t="s">
        <v>680</v>
      </c>
      <c r="E570" s="335">
        <v>1</v>
      </c>
      <c r="F570" s="335"/>
      <c r="G570" s="335">
        <v>1</v>
      </c>
      <c r="H570" s="335"/>
      <c r="I570" s="380"/>
      <c r="J570" s="295"/>
      <c r="K570" s="296">
        <v>1</v>
      </c>
      <c r="L570" s="297"/>
      <c r="M570" s="337"/>
      <c r="N570" s="337"/>
      <c r="O570" s="337">
        <v>1</v>
      </c>
      <c r="P570" s="337"/>
      <c r="Q570" s="338">
        <v>20607</v>
      </c>
      <c r="R570" s="338">
        <v>20971</v>
      </c>
      <c r="S570" s="335">
        <f t="shared" si="26"/>
        <v>1</v>
      </c>
      <c r="T570" s="335" t="s">
        <v>642</v>
      </c>
      <c r="U570" s="354">
        <f>SUM(S570)</f>
        <v>1</v>
      </c>
    </row>
    <row r="571" spans="1:21" ht="23.25">
      <c r="A571" s="290">
        <v>487</v>
      </c>
      <c r="B571" s="314" t="s">
        <v>62</v>
      </c>
      <c r="C571" s="314" t="s">
        <v>640</v>
      </c>
      <c r="D571" s="445" t="s">
        <v>668</v>
      </c>
      <c r="E571" s="314">
        <v>1</v>
      </c>
      <c r="F571" s="314"/>
      <c r="G571" s="314">
        <v>1</v>
      </c>
      <c r="H571" s="314"/>
      <c r="I571" s="316"/>
      <c r="J571" s="295"/>
      <c r="K571" s="296"/>
      <c r="L571" s="297">
        <v>0.5</v>
      </c>
      <c r="M571" s="317">
        <v>0.5</v>
      </c>
      <c r="N571" s="317"/>
      <c r="O571" s="317"/>
      <c r="P571" s="317"/>
      <c r="Q571" s="318">
        <v>20703</v>
      </c>
      <c r="R571" s="318">
        <v>20971</v>
      </c>
      <c r="S571" s="314">
        <f aca="true" t="shared" si="27" ref="S571:S584">SUM(J571:O571)/2</f>
        <v>0.5</v>
      </c>
      <c r="T571" s="314" t="s">
        <v>669</v>
      </c>
      <c r="U571" s="354">
        <f>SUM(S571:S580)</f>
        <v>9.5</v>
      </c>
    </row>
    <row r="572" spans="1:21" ht="23.25">
      <c r="A572" s="290">
        <v>462</v>
      </c>
      <c r="B572" s="314" t="s">
        <v>62</v>
      </c>
      <c r="C572" s="314" t="s">
        <v>640</v>
      </c>
      <c r="D572" s="461" t="s">
        <v>641</v>
      </c>
      <c r="E572" s="314">
        <v>1</v>
      </c>
      <c r="F572" s="314"/>
      <c r="G572" s="314">
        <v>1</v>
      </c>
      <c r="H572" s="314"/>
      <c r="I572" s="316"/>
      <c r="J572" s="295"/>
      <c r="K572" s="296"/>
      <c r="L572" s="297">
        <v>1</v>
      </c>
      <c r="M572" s="317">
        <v>1</v>
      </c>
      <c r="N572" s="317"/>
      <c r="O572" s="317"/>
      <c r="P572" s="317"/>
      <c r="Q572" s="318">
        <v>20607</v>
      </c>
      <c r="R572" s="318">
        <v>20971</v>
      </c>
      <c r="S572" s="314">
        <f t="shared" si="27"/>
        <v>1</v>
      </c>
      <c r="T572" s="314" t="s">
        <v>642</v>
      </c>
      <c r="U572" s="354"/>
    </row>
    <row r="573" spans="1:21" ht="23.25">
      <c r="A573" s="290">
        <v>490</v>
      </c>
      <c r="B573" s="314" t="s">
        <v>62</v>
      </c>
      <c r="C573" s="314" t="s">
        <v>640</v>
      </c>
      <c r="D573" s="462" t="s">
        <v>673</v>
      </c>
      <c r="E573" s="314">
        <v>1</v>
      </c>
      <c r="F573" s="314"/>
      <c r="G573" s="314">
        <v>1</v>
      </c>
      <c r="H573" s="314"/>
      <c r="I573" s="316"/>
      <c r="J573" s="295"/>
      <c r="K573" s="296"/>
      <c r="L573" s="297">
        <v>1</v>
      </c>
      <c r="M573" s="317">
        <v>1</v>
      </c>
      <c r="N573" s="317"/>
      <c r="O573" s="317"/>
      <c r="P573" s="317"/>
      <c r="Q573" s="318">
        <v>20607</v>
      </c>
      <c r="R573" s="318">
        <v>20971</v>
      </c>
      <c r="S573" s="314">
        <f t="shared" si="27"/>
        <v>1</v>
      </c>
      <c r="T573" s="314" t="s">
        <v>642</v>
      </c>
      <c r="U573" s="354"/>
    </row>
    <row r="574" spans="1:21" ht="23.25">
      <c r="A574" s="290">
        <v>491</v>
      </c>
      <c r="B574" s="314" t="s">
        <v>62</v>
      </c>
      <c r="C574" s="314" t="s">
        <v>640</v>
      </c>
      <c r="D574" s="446" t="s">
        <v>674</v>
      </c>
      <c r="E574" s="314">
        <v>1</v>
      </c>
      <c r="F574" s="314"/>
      <c r="G574" s="314">
        <v>1</v>
      </c>
      <c r="H574" s="314"/>
      <c r="I574" s="316"/>
      <c r="J574" s="295"/>
      <c r="K574" s="296"/>
      <c r="L574" s="297">
        <v>1</v>
      </c>
      <c r="M574" s="317">
        <v>1</v>
      </c>
      <c r="N574" s="317"/>
      <c r="O574" s="317"/>
      <c r="P574" s="317"/>
      <c r="Q574" s="318">
        <v>20607</v>
      </c>
      <c r="R574" s="318">
        <v>20971</v>
      </c>
      <c r="S574" s="314">
        <f t="shared" si="27"/>
        <v>1</v>
      </c>
      <c r="T574" s="314" t="s">
        <v>642</v>
      </c>
      <c r="U574" s="354"/>
    </row>
    <row r="575" spans="1:21" ht="23.25">
      <c r="A575" s="290">
        <v>492</v>
      </c>
      <c r="B575" s="314" t="s">
        <v>62</v>
      </c>
      <c r="C575" s="314" t="s">
        <v>640</v>
      </c>
      <c r="D575" s="458" t="s">
        <v>675</v>
      </c>
      <c r="E575" s="314">
        <v>1</v>
      </c>
      <c r="F575" s="314"/>
      <c r="G575" s="314">
        <v>1</v>
      </c>
      <c r="H575" s="314"/>
      <c r="I575" s="316"/>
      <c r="J575" s="295"/>
      <c r="K575" s="296"/>
      <c r="L575" s="297">
        <v>1</v>
      </c>
      <c r="M575" s="317">
        <v>1</v>
      </c>
      <c r="N575" s="317"/>
      <c r="O575" s="317"/>
      <c r="P575" s="317"/>
      <c r="Q575" s="318">
        <v>20607</v>
      </c>
      <c r="R575" s="318">
        <v>20971</v>
      </c>
      <c r="S575" s="314">
        <f t="shared" si="27"/>
        <v>1</v>
      </c>
      <c r="T575" s="314" t="s">
        <v>642</v>
      </c>
      <c r="U575" s="354"/>
    </row>
    <row r="576" spans="1:21" s="313" customFormat="1" ht="23.25">
      <c r="A576" s="290">
        <v>493</v>
      </c>
      <c r="B576" s="314" t="s">
        <v>62</v>
      </c>
      <c r="C576" s="314" t="s">
        <v>640</v>
      </c>
      <c r="D576" s="461" t="s">
        <v>676</v>
      </c>
      <c r="E576" s="314">
        <v>1</v>
      </c>
      <c r="F576" s="314"/>
      <c r="G576" s="314">
        <v>1</v>
      </c>
      <c r="H576" s="314"/>
      <c r="I576" s="316"/>
      <c r="J576" s="295"/>
      <c r="K576" s="296"/>
      <c r="L576" s="297">
        <v>1</v>
      </c>
      <c r="M576" s="317">
        <v>1</v>
      </c>
      <c r="N576" s="317"/>
      <c r="O576" s="317"/>
      <c r="P576" s="317"/>
      <c r="Q576" s="463">
        <v>20607</v>
      </c>
      <c r="R576" s="318">
        <v>20971</v>
      </c>
      <c r="S576" s="314">
        <f t="shared" si="27"/>
        <v>1</v>
      </c>
      <c r="T576" s="314" t="s">
        <v>642</v>
      </c>
      <c r="U576" s="444"/>
    </row>
    <row r="577" spans="1:21" s="313" customFormat="1" ht="23.25">
      <c r="A577" s="290">
        <v>494</v>
      </c>
      <c r="B577" s="314" t="s">
        <v>62</v>
      </c>
      <c r="C577" s="314" t="s">
        <v>640</v>
      </c>
      <c r="D577" s="461" t="s">
        <v>677</v>
      </c>
      <c r="E577" s="314">
        <v>1</v>
      </c>
      <c r="F577" s="314"/>
      <c r="G577" s="314">
        <v>1</v>
      </c>
      <c r="H577" s="314"/>
      <c r="I577" s="316"/>
      <c r="J577" s="295"/>
      <c r="K577" s="296"/>
      <c r="L577" s="297">
        <v>1</v>
      </c>
      <c r="M577" s="317">
        <v>1</v>
      </c>
      <c r="N577" s="317"/>
      <c r="O577" s="317"/>
      <c r="P577" s="317"/>
      <c r="Q577" s="318">
        <v>20607</v>
      </c>
      <c r="R577" s="318">
        <v>20971</v>
      </c>
      <c r="S577" s="314">
        <f t="shared" si="27"/>
        <v>1</v>
      </c>
      <c r="T577" s="314" t="s">
        <v>642</v>
      </c>
      <c r="U577" s="444"/>
    </row>
    <row r="578" spans="1:21" ht="23.25">
      <c r="A578" s="290">
        <v>506</v>
      </c>
      <c r="B578" s="314" t="s">
        <v>62</v>
      </c>
      <c r="C578" s="314" t="s">
        <v>681</v>
      </c>
      <c r="D578" s="445" t="s">
        <v>691</v>
      </c>
      <c r="E578" s="314">
        <v>1</v>
      </c>
      <c r="F578" s="314"/>
      <c r="G578" s="314">
        <v>1</v>
      </c>
      <c r="H578" s="314"/>
      <c r="I578" s="316"/>
      <c r="J578" s="295"/>
      <c r="K578" s="296"/>
      <c r="L578" s="297">
        <v>1</v>
      </c>
      <c r="M578" s="317">
        <v>1</v>
      </c>
      <c r="N578" s="317"/>
      <c r="O578" s="317"/>
      <c r="P578" s="317"/>
      <c r="Q578" s="318">
        <v>20607</v>
      </c>
      <c r="R578" s="318">
        <v>20971</v>
      </c>
      <c r="S578" s="314">
        <f t="shared" si="27"/>
        <v>1</v>
      </c>
      <c r="T578" s="314" t="s">
        <v>642</v>
      </c>
      <c r="U578" s="354" t="s">
        <v>760</v>
      </c>
    </row>
    <row r="579" spans="1:21" ht="23.25">
      <c r="A579" s="290">
        <v>523</v>
      </c>
      <c r="B579" s="314" t="s">
        <v>62</v>
      </c>
      <c r="C579" s="314" t="s">
        <v>706</v>
      </c>
      <c r="D579" s="445" t="s">
        <v>711</v>
      </c>
      <c r="E579" s="314">
        <v>1</v>
      </c>
      <c r="F579" s="314"/>
      <c r="G579" s="314">
        <v>1</v>
      </c>
      <c r="H579" s="314"/>
      <c r="I579" s="316"/>
      <c r="J579" s="295"/>
      <c r="K579" s="296"/>
      <c r="L579" s="297">
        <v>1</v>
      </c>
      <c r="M579" s="317">
        <v>1</v>
      </c>
      <c r="N579" s="317"/>
      <c r="O579" s="317"/>
      <c r="P579" s="317"/>
      <c r="Q579" s="318">
        <v>20607</v>
      </c>
      <c r="R579" s="318">
        <v>20971</v>
      </c>
      <c r="S579" s="314">
        <f t="shared" si="27"/>
        <v>1</v>
      </c>
      <c r="T579" s="314" t="s">
        <v>642</v>
      </c>
      <c r="U579" s="354"/>
    </row>
    <row r="580" spans="1:21" ht="23.25">
      <c r="A580" s="290">
        <v>565</v>
      </c>
      <c r="B580" s="314" t="s">
        <v>62</v>
      </c>
      <c r="C580" s="314" t="s">
        <v>476</v>
      </c>
      <c r="D580" s="464" t="s">
        <v>759</v>
      </c>
      <c r="E580" s="314"/>
      <c r="F580" s="314">
        <v>1</v>
      </c>
      <c r="G580" s="314">
        <v>1</v>
      </c>
      <c r="H580" s="314"/>
      <c r="I580" s="316"/>
      <c r="J580" s="295"/>
      <c r="K580" s="296"/>
      <c r="L580" s="297">
        <v>1</v>
      </c>
      <c r="M580" s="317">
        <v>1</v>
      </c>
      <c r="N580" s="317"/>
      <c r="O580" s="317"/>
      <c r="P580" s="317"/>
      <c r="Q580" s="318">
        <v>20607</v>
      </c>
      <c r="R580" s="318">
        <v>20971</v>
      </c>
      <c r="S580" s="314">
        <f t="shared" si="27"/>
        <v>1</v>
      </c>
      <c r="T580" s="314" t="s">
        <v>642</v>
      </c>
      <c r="U580" s="354"/>
    </row>
    <row r="581" spans="1:21" ht="23.25">
      <c r="A581" s="290">
        <v>473</v>
      </c>
      <c r="B581" s="335" t="s">
        <v>62</v>
      </c>
      <c r="C581" s="335" t="s">
        <v>640</v>
      </c>
      <c r="D581" s="451" t="s">
        <v>654</v>
      </c>
      <c r="E581" s="335">
        <v>1</v>
      </c>
      <c r="F581" s="335"/>
      <c r="G581" s="335">
        <v>1</v>
      </c>
      <c r="H581" s="335"/>
      <c r="I581" s="380"/>
      <c r="J581" s="295"/>
      <c r="K581" s="296"/>
      <c r="L581" s="297">
        <v>1</v>
      </c>
      <c r="M581" s="337"/>
      <c r="N581" s="337">
        <v>1</v>
      </c>
      <c r="O581" s="337"/>
      <c r="P581" s="337"/>
      <c r="Q581" s="338">
        <v>20607</v>
      </c>
      <c r="R581" s="338">
        <v>20971</v>
      </c>
      <c r="S581" s="335">
        <f t="shared" si="27"/>
        <v>1</v>
      </c>
      <c r="T581" s="335" t="s">
        <v>642</v>
      </c>
      <c r="U581" s="354">
        <f>SUM(S581:S583)</f>
        <v>3</v>
      </c>
    </row>
    <row r="582" spans="1:21" ht="23.25">
      <c r="A582" s="290">
        <v>495</v>
      </c>
      <c r="B582" s="335" t="s">
        <v>62</v>
      </c>
      <c r="C582" s="335" t="s">
        <v>640</v>
      </c>
      <c r="D582" s="465" t="s">
        <v>678</v>
      </c>
      <c r="E582" s="335">
        <v>1</v>
      </c>
      <c r="F582" s="335"/>
      <c r="G582" s="335">
        <v>1</v>
      </c>
      <c r="H582" s="335"/>
      <c r="I582" s="380"/>
      <c r="J582" s="295"/>
      <c r="K582" s="296"/>
      <c r="L582" s="297">
        <v>1</v>
      </c>
      <c r="M582" s="337"/>
      <c r="N582" s="337">
        <v>1</v>
      </c>
      <c r="O582" s="337"/>
      <c r="P582" s="337"/>
      <c r="Q582" s="338">
        <v>20607</v>
      </c>
      <c r="R582" s="338">
        <v>20971</v>
      </c>
      <c r="S582" s="335">
        <f t="shared" si="27"/>
        <v>1</v>
      </c>
      <c r="T582" s="335" t="s">
        <v>642</v>
      </c>
      <c r="U582" s="354"/>
    </row>
    <row r="583" spans="1:21" ht="23.25">
      <c r="A583" s="290">
        <v>496</v>
      </c>
      <c r="B583" s="335" t="s">
        <v>62</v>
      </c>
      <c r="C583" s="335" t="s">
        <v>640</v>
      </c>
      <c r="D583" s="447" t="s">
        <v>679</v>
      </c>
      <c r="E583" s="335">
        <v>1</v>
      </c>
      <c r="F583" s="335"/>
      <c r="G583" s="335">
        <v>1</v>
      </c>
      <c r="H583" s="335"/>
      <c r="I583" s="380"/>
      <c r="J583" s="295"/>
      <c r="K583" s="296"/>
      <c r="L583" s="297">
        <v>1</v>
      </c>
      <c r="M583" s="337"/>
      <c r="N583" s="337">
        <v>1</v>
      </c>
      <c r="O583" s="337"/>
      <c r="P583" s="337"/>
      <c r="Q583" s="338">
        <v>20607</v>
      </c>
      <c r="R583" s="338">
        <v>20971</v>
      </c>
      <c r="S583" s="335">
        <f t="shared" si="27"/>
        <v>1</v>
      </c>
      <c r="T583" s="335" t="s">
        <v>642</v>
      </c>
      <c r="U583" s="444"/>
    </row>
    <row r="584" spans="1:21" ht="23.25">
      <c r="A584" s="290">
        <v>542</v>
      </c>
      <c r="B584" s="314" t="s">
        <v>62</v>
      </c>
      <c r="C584" s="314" t="s">
        <v>476</v>
      </c>
      <c r="D584" s="446" t="s">
        <v>734</v>
      </c>
      <c r="E584" s="314"/>
      <c r="F584" s="314">
        <v>1</v>
      </c>
      <c r="G584" s="314">
        <v>1</v>
      </c>
      <c r="H584" s="314"/>
      <c r="I584" s="316"/>
      <c r="J584" s="295"/>
      <c r="K584" s="296"/>
      <c r="L584" s="297">
        <v>1</v>
      </c>
      <c r="M584" s="317"/>
      <c r="N584" s="317"/>
      <c r="O584" s="317">
        <v>1</v>
      </c>
      <c r="P584" s="317"/>
      <c r="Q584" s="318">
        <v>20607</v>
      </c>
      <c r="R584" s="318">
        <v>20971</v>
      </c>
      <c r="S584" s="314">
        <f t="shared" si="27"/>
        <v>1</v>
      </c>
      <c r="T584" s="314" t="s">
        <v>642</v>
      </c>
      <c r="U584" s="354">
        <f>SUM(S584)</f>
        <v>1</v>
      </c>
    </row>
    <row r="585" spans="1:21" ht="23.25">
      <c r="A585" s="292"/>
      <c r="B585" s="292"/>
      <c r="C585" s="292"/>
      <c r="D585" s="466"/>
      <c r="E585" s="292">
        <f aca="true" t="shared" si="28" ref="E585:P585">SUM(E475:E584)</f>
        <v>79</v>
      </c>
      <c r="F585" s="292">
        <f t="shared" si="28"/>
        <v>31</v>
      </c>
      <c r="G585" s="292">
        <f t="shared" si="28"/>
        <v>84</v>
      </c>
      <c r="H585" s="292">
        <f t="shared" si="28"/>
        <v>26</v>
      </c>
      <c r="I585" s="292">
        <f t="shared" si="28"/>
        <v>9</v>
      </c>
      <c r="J585" s="332">
        <f t="shared" si="28"/>
        <v>9</v>
      </c>
      <c r="K585" s="333">
        <f t="shared" si="28"/>
        <v>83</v>
      </c>
      <c r="L585" s="334">
        <f t="shared" si="28"/>
        <v>13.5</v>
      </c>
      <c r="M585" s="292">
        <f t="shared" si="28"/>
        <v>74.5</v>
      </c>
      <c r="N585" s="292">
        <f t="shared" si="28"/>
        <v>29</v>
      </c>
      <c r="O585" s="292">
        <f t="shared" si="28"/>
        <v>2</v>
      </c>
      <c r="P585" s="292">
        <f t="shared" si="28"/>
        <v>0</v>
      </c>
      <c r="Q585" s="292"/>
      <c r="R585" s="292"/>
      <c r="S585" s="292">
        <f>SUM(S475:S584)</f>
        <v>105.5</v>
      </c>
      <c r="T585" s="292"/>
      <c r="U585" s="354"/>
    </row>
    <row r="586" spans="1:21" ht="22.5" customHeight="1">
      <c r="A586" s="290">
        <v>600</v>
      </c>
      <c r="B586" s="314" t="s">
        <v>45</v>
      </c>
      <c r="C586" s="359" t="s">
        <v>769</v>
      </c>
      <c r="D586" s="467" t="s">
        <v>983</v>
      </c>
      <c r="E586" s="314">
        <v>1</v>
      </c>
      <c r="F586" s="314"/>
      <c r="G586" s="314">
        <v>1</v>
      </c>
      <c r="H586" s="314"/>
      <c r="I586" s="316"/>
      <c r="J586" s="295">
        <v>1</v>
      </c>
      <c r="K586" s="296"/>
      <c r="L586" s="297"/>
      <c r="M586" s="317">
        <v>1</v>
      </c>
      <c r="N586" s="317"/>
      <c r="O586" s="317"/>
      <c r="P586" s="317"/>
      <c r="Q586" s="318">
        <v>239753</v>
      </c>
      <c r="R586" s="318">
        <v>240117</v>
      </c>
      <c r="S586" s="314">
        <f aca="true" t="shared" si="29" ref="S586:S617">SUM(J586:O586)/2</f>
        <v>1</v>
      </c>
      <c r="T586" s="314"/>
      <c r="U586" s="354">
        <f>SUM(S586:S590)</f>
        <v>5</v>
      </c>
    </row>
    <row r="587" spans="1:21" ht="22.5" customHeight="1">
      <c r="A587" s="290">
        <v>605</v>
      </c>
      <c r="B587" s="359" t="s">
        <v>45</v>
      </c>
      <c r="C587" s="402" t="s">
        <v>773</v>
      </c>
      <c r="D587" s="468" t="s">
        <v>988</v>
      </c>
      <c r="E587" s="469">
        <v>1</v>
      </c>
      <c r="F587" s="469"/>
      <c r="G587" s="469">
        <v>1</v>
      </c>
      <c r="H587" s="469"/>
      <c r="I587" s="469"/>
      <c r="J587" s="470">
        <v>1</v>
      </c>
      <c r="K587" s="471"/>
      <c r="L587" s="472"/>
      <c r="M587" s="473">
        <v>1</v>
      </c>
      <c r="N587" s="473"/>
      <c r="O587" s="473"/>
      <c r="P587" s="473"/>
      <c r="Q587" s="474">
        <v>239753</v>
      </c>
      <c r="R587" s="474">
        <v>240117</v>
      </c>
      <c r="S587" s="314">
        <f t="shared" si="29"/>
        <v>1</v>
      </c>
      <c r="T587" s="469"/>
      <c r="U587" s="354"/>
    </row>
    <row r="588" spans="1:21" ht="22.5" customHeight="1">
      <c r="A588" s="290">
        <v>616</v>
      </c>
      <c r="B588" s="370" t="s">
        <v>45</v>
      </c>
      <c r="C588" s="402" t="s">
        <v>1045</v>
      </c>
      <c r="D588" s="468" t="s">
        <v>999</v>
      </c>
      <c r="E588" s="475">
        <v>1</v>
      </c>
      <c r="F588" s="475"/>
      <c r="G588" s="475">
        <v>1</v>
      </c>
      <c r="H588" s="475"/>
      <c r="I588" s="475"/>
      <c r="J588" s="476">
        <v>1</v>
      </c>
      <c r="K588" s="477"/>
      <c r="L588" s="478"/>
      <c r="M588" s="479">
        <v>1</v>
      </c>
      <c r="N588" s="479"/>
      <c r="O588" s="479"/>
      <c r="P588" s="479"/>
      <c r="Q588" s="480">
        <v>239753</v>
      </c>
      <c r="R588" s="480">
        <v>240117</v>
      </c>
      <c r="S588" s="314">
        <f t="shared" si="29"/>
        <v>1</v>
      </c>
      <c r="T588" s="475"/>
      <c r="U588" s="354"/>
    </row>
    <row r="589" spans="1:21" ht="22.5" customHeight="1">
      <c r="A589" s="290">
        <v>627</v>
      </c>
      <c r="B589" s="370" t="s">
        <v>45</v>
      </c>
      <c r="C589" s="402" t="s">
        <v>1046</v>
      </c>
      <c r="D589" s="468" t="s">
        <v>1010</v>
      </c>
      <c r="E589" s="475">
        <v>1</v>
      </c>
      <c r="F589" s="475"/>
      <c r="G589" s="475">
        <v>1</v>
      </c>
      <c r="H589" s="475"/>
      <c r="I589" s="475"/>
      <c r="J589" s="476">
        <v>1</v>
      </c>
      <c r="K589" s="477"/>
      <c r="L589" s="478"/>
      <c r="M589" s="479">
        <v>1</v>
      </c>
      <c r="N589" s="479"/>
      <c r="O589" s="479"/>
      <c r="P589" s="479"/>
      <c r="Q589" s="480">
        <v>239753</v>
      </c>
      <c r="R589" s="480">
        <v>240117</v>
      </c>
      <c r="S589" s="314">
        <f t="shared" si="29"/>
        <v>1</v>
      </c>
      <c r="T589" s="475"/>
      <c r="U589" s="354"/>
    </row>
    <row r="590" spans="1:21" ht="22.5" customHeight="1">
      <c r="A590" s="290">
        <v>641</v>
      </c>
      <c r="B590" s="359" t="s">
        <v>45</v>
      </c>
      <c r="C590" s="359" t="s">
        <v>781</v>
      </c>
      <c r="D590" s="481" t="s">
        <v>1024</v>
      </c>
      <c r="E590" s="469">
        <v>1</v>
      </c>
      <c r="F590" s="469"/>
      <c r="G590" s="469">
        <v>1</v>
      </c>
      <c r="H590" s="469"/>
      <c r="I590" s="469"/>
      <c r="J590" s="470">
        <v>1</v>
      </c>
      <c r="K590" s="471"/>
      <c r="L590" s="472"/>
      <c r="M590" s="473">
        <v>1</v>
      </c>
      <c r="N590" s="473"/>
      <c r="O590" s="473"/>
      <c r="P590" s="473"/>
      <c r="Q590" s="474">
        <v>239753</v>
      </c>
      <c r="R590" s="474">
        <v>240117</v>
      </c>
      <c r="S590" s="314">
        <f t="shared" si="29"/>
        <v>1</v>
      </c>
      <c r="T590" s="469"/>
      <c r="U590" s="354"/>
    </row>
    <row r="591" spans="1:21" ht="23.25">
      <c r="A591" s="290">
        <v>587</v>
      </c>
      <c r="B591" s="335" t="s">
        <v>45</v>
      </c>
      <c r="C591" s="335" t="s">
        <v>767</v>
      </c>
      <c r="D591" s="440" t="s">
        <v>970</v>
      </c>
      <c r="E591" s="335">
        <v>1</v>
      </c>
      <c r="F591" s="335"/>
      <c r="G591" s="335"/>
      <c r="H591" s="335">
        <v>1</v>
      </c>
      <c r="I591" s="380"/>
      <c r="J591" s="295"/>
      <c r="K591" s="296">
        <v>0</v>
      </c>
      <c r="L591" s="297"/>
      <c r="M591" s="337">
        <v>0</v>
      </c>
      <c r="N591" s="337"/>
      <c r="O591" s="337"/>
      <c r="P591" s="337"/>
      <c r="Q591" s="338">
        <v>239753</v>
      </c>
      <c r="R591" s="338">
        <v>20668</v>
      </c>
      <c r="S591" s="335">
        <f t="shared" si="29"/>
        <v>0</v>
      </c>
      <c r="T591" s="335" t="s">
        <v>768</v>
      </c>
      <c r="U591" s="354">
        <f>SUM(S591:S620)</f>
        <v>25.5</v>
      </c>
    </row>
    <row r="592" spans="1:21" ht="18.75" customHeight="1">
      <c r="A592" s="290">
        <v>644</v>
      </c>
      <c r="B592" s="422" t="s">
        <v>45</v>
      </c>
      <c r="C592" s="335" t="s">
        <v>781</v>
      </c>
      <c r="D592" s="482" t="s">
        <v>1027</v>
      </c>
      <c r="E592" s="483">
        <v>1</v>
      </c>
      <c r="F592" s="483"/>
      <c r="G592" s="483">
        <v>1</v>
      </c>
      <c r="H592" s="483"/>
      <c r="I592" s="483"/>
      <c r="J592" s="484"/>
      <c r="K592" s="485">
        <v>0</v>
      </c>
      <c r="L592" s="486"/>
      <c r="M592" s="487">
        <v>0</v>
      </c>
      <c r="N592" s="487"/>
      <c r="O592" s="487"/>
      <c r="P592" s="487"/>
      <c r="Q592" s="488">
        <v>20763</v>
      </c>
      <c r="R592" s="488">
        <v>20971</v>
      </c>
      <c r="S592" s="335">
        <f t="shared" si="29"/>
        <v>0</v>
      </c>
      <c r="T592" s="489" t="s">
        <v>784</v>
      </c>
      <c r="U592" s="354"/>
    </row>
    <row r="593" spans="1:21" ht="23.25">
      <c r="A593" s="290">
        <v>650</v>
      </c>
      <c r="B593" s="422" t="s">
        <v>45</v>
      </c>
      <c r="C593" s="335" t="s">
        <v>785</v>
      </c>
      <c r="D593" s="490" t="s">
        <v>1033</v>
      </c>
      <c r="E593" s="491">
        <v>1</v>
      </c>
      <c r="F593" s="491"/>
      <c r="G593" s="491"/>
      <c r="H593" s="491">
        <v>1</v>
      </c>
      <c r="I593" s="491"/>
      <c r="J593" s="470"/>
      <c r="K593" s="471">
        <v>0</v>
      </c>
      <c r="L593" s="472"/>
      <c r="M593" s="492">
        <v>0</v>
      </c>
      <c r="N593" s="492"/>
      <c r="O593" s="492"/>
      <c r="P593" s="492"/>
      <c r="Q593" s="493">
        <v>239753</v>
      </c>
      <c r="R593" s="493">
        <v>20744</v>
      </c>
      <c r="S593" s="335">
        <f t="shared" si="29"/>
        <v>0</v>
      </c>
      <c r="T593" s="491" t="s">
        <v>788</v>
      </c>
      <c r="U593" s="354"/>
    </row>
    <row r="594" spans="1:21" ht="23.25">
      <c r="A594" s="290">
        <v>653</v>
      </c>
      <c r="B594" s="422" t="s">
        <v>45</v>
      </c>
      <c r="C594" s="335" t="s">
        <v>785</v>
      </c>
      <c r="D594" s="490" t="s">
        <v>1036</v>
      </c>
      <c r="E594" s="491">
        <v>1</v>
      </c>
      <c r="F594" s="491"/>
      <c r="G594" s="491"/>
      <c r="H594" s="491">
        <v>1</v>
      </c>
      <c r="I594" s="491"/>
      <c r="J594" s="470"/>
      <c r="K594" s="471">
        <v>0</v>
      </c>
      <c r="L594" s="472"/>
      <c r="M594" s="492">
        <v>0</v>
      </c>
      <c r="N594" s="492"/>
      <c r="O594" s="492"/>
      <c r="P594" s="492"/>
      <c r="Q594" s="493">
        <v>20805</v>
      </c>
      <c r="R594" s="493">
        <v>240117</v>
      </c>
      <c r="S594" s="335">
        <f t="shared" si="29"/>
        <v>0</v>
      </c>
      <c r="T594" s="491" t="s">
        <v>791</v>
      </c>
      <c r="U594" s="354"/>
    </row>
    <row r="595" spans="1:21" ht="23.25">
      <c r="A595" s="290">
        <v>657</v>
      </c>
      <c r="B595" s="422" t="s">
        <v>45</v>
      </c>
      <c r="C595" s="335" t="s">
        <v>792</v>
      </c>
      <c r="D595" s="490" t="s">
        <v>1040</v>
      </c>
      <c r="E595" s="491">
        <v>1</v>
      </c>
      <c r="F595" s="491"/>
      <c r="G595" s="491"/>
      <c r="H595" s="491">
        <v>1</v>
      </c>
      <c r="I595" s="491"/>
      <c r="J595" s="470"/>
      <c r="K595" s="471">
        <v>0.5</v>
      </c>
      <c r="L595" s="472"/>
      <c r="M595" s="492">
        <v>0.5</v>
      </c>
      <c r="N595" s="492"/>
      <c r="O595" s="492"/>
      <c r="P595" s="492"/>
      <c r="Q595" s="493">
        <v>20756</v>
      </c>
      <c r="R595" s="493">
        <v>20971</v>
      </c>
      <c r="S595" s="335">
        <f t="shared" si="29"/>
        <v>0.5</v>
      </c>
      <c r="T595" s="491" t="s">
        <v>793</v>
      </c>
      <c r="U595" s="354"/>
    </row>
    <row r="596" spans="1:21" ht="23.25">
      <c r="A596" s="290">
        <v>581</v>
      </c>
      <c r="B596" s="335" t="s">
        <v>45</v>
      </c>
      <c r="C596" s="335" t="s">
        <v>767</v>
      </c>
      <c r="D596" s="440" t="s">
        <v>964</v>
      </c>
      <c r="E596" s="335">
        <v>1</v>
      </c>
      <c r="F596" s="335"/>
      <c r="G596" s="335">
        <v>1</v>
      </c>
      <c r="H596" s="335"/>
      <c r="I596" s="380"/>
      <c r="J596" s="295"/>
      <c r="K596" s="296">
        <v>1</v>
      </c>
      <c r="L596" s="297"/>
      <c r="M596" s="337">
        <v>1</v>
      </c>
      <c r="N596" s="337"/>
      <c r="O596" s="337"/>
      <c r="P596" s="337"/>
      <c r="Q596" s="338">
        <v>239753</v>
      </c>
      <c r="R596" s="338">
        <v>240117</v>
      </c>
      <c r="S596" s="335">
        <f t="shared" si="29"/>
        <v>1</v>
      </c>
      <c r="T596" s="335"/>
      <c r="U596" s="354"/>
    </row>
    <row r="597" spans="1:21" ht="23.25">
      <c r="A597" s="290">
        <v>582</v>
      </c>
      <c r="B597" s="335" t="s">
        <v>45</v>
      </c>
      <c r="C597" s="335" t="s">
        <v>767</v>
      </c>
      <c r="D597" s="440" t="s">
        <v>965</v>
      </c>
      <c r="E597" s="335">
        <v>1</v>
      </c>
      <c r="F597" s="335"/>
      <c r="G597" s="335">
        <v>1</v>
      </c>
      <c r="H597" s="335"/>
      <c r="I597" s="380"/>
      <c r="J597" s="295"/>
      <c r="K597" s="296">
        <v>1</v>
      </c>
      <c r="L597" s="297"/>
      <c r="M597" s="337">
        <v>1</v>
      </c>
      <c r="N597" s="337"/>
      <c r="O597" s="337"/>
      <c r="P597" s="337"/>
      <c r="Q597" s="338">
        <v>239753</v>
      </c>
      <c r="R597" s="338">
        <v>240117</v>
      </c>
      <c r="S597" s="335">
        <f t="shared" si="29"/>
        <v>1</v>
      </c>
      <c r="T597" s="335"/>
      <c r="U597" s="354"/>
    </row>
    <row r="598" spans="1:21" ht="23.25">
      <c r="A598" s="290">
        <v>583</v>
      </c>
      <c r="B598" s="335" t="s">
        <v>45</v>
      </c>
      <c r="C598" s="335" t="s">
        <v>767</v>
      </c>
      <c r="D598" s="440" t="s">
        <v>966</v>
      </c>
      <c r="E598" s="335">
        <v>1</v>
      </c>
      <c r="F598" s="335"/>
      <c r="G598" s="335">
        <v>1</v>
      </c>
      <c r="H598" s="335"/>
      <c r="I598" s="380"/>
      <c r="J598" s="295"/>
      <c r="K598" s="296">
        <v>1</v>
      </c>
      <c r="L598" s="297"/>
      <c r="M598" s="337">
        <v>1</v>
      </c>
      <c r="N598" s="337"/>
      <c r="O598" s="337"/>
      <c r="P598" s="337"/>
      <c r="Q598" s="338">
        <v>239753</v>
      </c>
      <c r="R598" s="338">
        <v>240117</v>
      </c>
      <c r="S598" s="335">
        <f t="shared" si="29"/>
        <v>1</v>
      </c>
      <c r="T598" s="335"/>
      <c r="U598" s="354"/>
    </row>
    <row r="599" spans="1:21" ht="23.25">
      <c r="A599" s="290">
        <v>585</v>
      </c>
      <c r="B599" s="335" t="s">
        <v>45</v>
      </c>
      <c r="C599" s="335" t="s">
        <v>767</v>
      </c>
      <c r="D599" s="440" t="s">
        <v>968</v>
      </c>
      <c r="E599" s="335">
        <v>1</v>
      </c>
      <c r="F599" s="335"/>
      <c r="G599" s="335">
        <v>1</v>
      </c>
      <c r="H599" s="335"/>
      <c r="I599" s="380"/>
      <c r="J599" s="295"/>
      <c r="K599" s="296">
        <v>1</v>
      </c>
      <c r="L599" s="297"/>
      <c r="M599" s="337">
        <v>1</v>
      </c>
      <c r="N599" s="337"/>
      <c r="O599" s="337"/>
      <c r="P599" s="337"/>
      <c r="Q599" s="338">
        <v>239753</v>
      </c>
      <c r="R599" s="338">
        <v>240117</v>
      </c>
      <c r="S599" s="335">
        <f t="shared" si="29"/>
        <v>1</v>
      </c>
      <c r="T599" s="335"/>
      <c r="U599" s="354"/>
    </row>
    <row r="600" spans="1:21" ht="23.25">
      <c r="A600" s="290">
        <v>586</v>
      </c>
      <c r="B600" s="335" t="s">
        <v>45</v>
      </c>
      <c r="C600" s="335" t="s">
        <v>767</v>
      </c>
      <c r="D600" s="440" t="s">
        <v>969</v>
      </c>
      <c r="E600" s="335">
        <v>1</v>
      </c>
      <c r="F600" s="335"/>
      <c r="G600" s="335">
        <v>1</v>
      </c>
      <c r="H600" s="335"/>
      <c r="I600" s="380"/>
      <c r="J600" s="295"/>
      <c r="K600" s="296">
        <v>1</v>
      </c>
      <c r="L600" s="297"/>
      <c r="M600" s="337">
        <v>1</v>
      </c>
      <c r="N600" s="337"/>
      <c r="O600" s="337"/>
      <c r="P600" s="337"/>
      <c r="Q600" s="338">
        <v>239753</v>
      </c>
      <c r="R600" s="338">
        <v>240117</v>
      </c>
      <c r="S600" s="335">
        <f t="shared" si="29"/>
        <v>1</v>
      </c>
      <c r="T600" s="335"/>
      <c r="U600" s="354"/>
    </row>
    <row r="601" spans="1:21" ht="23.25">
      <c r="A601" s="290">
        <v>589</v>
      </c>
      <c r="B601" s="335" t="s">
        <v>45</v>
      </c>
      <c r="C601" s="335" t="s">
        <v>769</v>
      </c>
      <c r="D601" s="440" t="s">
        <v>972</v>
      </c>
      <c r="E601" s="335">
        <v>1</v>
      </c>
      <c r="F601" s="335"/>
      <c r="G601" s="335">
        <v>1</v>
      </c>
      <c r="H601" s="335"/>
      <c r="I601" s="380"/>
      <c r="J601" s="295"/>
      <c r="K601" s="296">
        <v>1</v>
      </c>
      <c r="L601" s="297"/>
      <c r="M601" s="337">
        <v>1</v>
      </c>
      <c r="N601" s="337"/>
      <c r="O601" s="337"/>
      <c r="P601" s="337"/>
      <c r="Q601" s="338">
        <v>239753</v>
      </c>
      <c r="R601" s="338">
        <v>240117</v>
      </c>
      <c r="S601" s="335">
        <f t="shared" si="29"/>
        <v>1</v>
      </c>
      <c r="T601" s="335"/>
      <c r="U601" s="354"/>
    </row>
    <row r="602" spans="1:21" ht="23.25">
      <c r="A602" s="290">
        <v>594</v>
      </c>
      <c r="B602" s="335" t="s">
        <v>45</v>
      </c>
      <c r="C602" s="335" t="s">
        <v>769</v>
      </c>
      <c r="D602" s="440" t="s">
        <v>977</v>
      </c>
      <c r="E602" s="335">
        <v>1</v>
      </c>
      <c r="F602" s="335"/>
      <c r="G602" s="335">
        <v>1</v>
      </c>
      <c r="H602" s="335"/>
      <c r="I602" s="380"/>
      <c r="J602" s="295"/>
      <c r="K602" s="296">
        <v>1</v>
      </c>
      <c r="L602" s="297"/>
      <c r="M602" s="337">
        <v>1</v>
      </c>
      <c r="N602" s="337"/>
      <c r="O602" s="337"/>
      <c r="P602" s="337"/>
      <c r="Q602" s="338">
        <v>239753</v>
      </c>
      <c r="R602" s="338">
        <v>240117</v>
      </c>
      <c r="S602" s="335">
        <f t="shared" si="29"/>
        <v>1</v>
      </c>
      <c r="T602" s="335"/>
      <c r="U602" s="354"/>
    </row>
    <row r="603" spans="1:21" ht="69.75">
      <c r="A603" s="290">
        <v>604</v>
      </c>
      <c r="B603" s="422" t="s">
        <v>45</v>
      </c>
      <c r="C603" s="494" t="s">
        <v>773</v>
      </c>
      <c r="D603" s="490" t="s">
        <v>987</v>
      </c>
      <c r="E603" s="491">
        <v>1</v>
      </c>
      <c r="F603" s="491"/>
      <c r="G603" s="491">
        <v>1</v>
      </c>
      <c r="H603" s="491"/>
      <c r="I603" s="491"/>
      <c r="J603" s="470"/>
      <c r="K603" s="471">
        <v>1</v>
      </c>
      <c r="L603" s="472"/>
      <c r="M603" s="492">
        <v>1</v>
      </c>
      <c r="N603" s="492"/>
      <c r="O603" s="492"/>
      <c r="P603" s="492"/>
      <c r="Q603" s="493">
        <v>239753</v>
      </c>
      <c r="R603" s="493">
        <v>240117</v>
      </c>
      <c r="S603" s="335">
        <f t="shared" si="29"/>
        <v>1</v>
      </c>
      <c r="T603" s="491"/>
      <c r="U603" s="354"/>
    </row>
    <row r="604" spans="1:21" ht="46.5">
      <c r="A604" s="290">
        <v>606</v>
      </c>
      <c r="B604" s="422" t="s">
        <v>45</v>
      </c>
      <c r="C604" s="494" t="s">
        <v>773</v>
      </c>
      <c r="D604" s="495" t="s">
        <v>989</v>
      </c>
      <c r="E604" s="491">
        <v>1</v>
      </c>
      <c r="F604" s="491"/>
      <c r="G604" s="491">
        <v>1</v>
      </c>
      <c r="H604" s="491"/>
      <c r="I604" s="491"/>
      <c r="J604" s="470"/>
      <c r="K604" s="471">
        <v>1</v>
      </c>
      <c r="L604" s="472"/>
      <c r="M604" s="492">
        <v>1</v>
      </c>
      <c r="N604" s="492"/>
      <c r="O604" s="492"/>
      <c r="P604" s="492"/>
      <c r="Q604" s="493">
        <v>239753</v>
      </c>
      <c r="R604" s="493">
        <v>240117</v>
      </c>
      <c r="S604" s="335">
        <f t="shared" si="29"/>
        <v>1</v>
      </c>
      <c r="T604" s="491"/>
      <c r="U604" s="354"/>
    </row>
    <row r="605" spans="1:21" ht="46.5">
      <c r="A605" s="290">
        <v>617</v>
      </c>
      <c r="B605" s="377" t="s">
        <v>45</v>
      </c>
      <c r="C605" s="496" t="s">
        <v>1045</v>
      </c>
      <c r="D605" s="497" t="s">
        <v>1000</v>
      </c>
      <c r="E605" s="498">
        <v>1</v>
      </c>
      <c r="F605" s="498"/>
      <c r="G605" s="498">
        <v>1</v>
      </c>
      <c r="H605" s="498"/>
      <c r="I605" s="498">
        <v>1</v>
      </c>
      <c r="J605" s="499"/>
      <c r="K605" s="500">
        <v>1</v>
      </c>
      <c r="L605" s="501"/>
      <c r="M605" s="502">
        <v>1</v>
      </c>
      <c r="N605" s="502"/>
      <c r="O605" s="502"/>
      <c r="P605" s="502"/>
      <c r="Q605" s="503">
        <v>239753</v>
      </c>
      <c r="R605" s="503">
        <v>240117</v>
      </c>
      <c r="S605" s="335">
        <f t="shared" si="29"/>
        <v>1</v>
      </c>
      <c r="T605" s="498" t="s">
        <v>775</v>
      </c>
      <c r="U605" s="354"/>
    </row>
    <row r="606" spans="1:21" ht="46.5">
      <c r="A606" s="290">
        <v>626</v>
      </c>
      <c r="B606" s="377" t="s">
        <v>45</v>
      </c>
      <c r="C606" s="496" t="s">
        <v>1046</v>
      </c>
      <c r="D606" s="495" t="s">
        <v>1009</v>
      </c>
      <c r="E606" s="504">
        <v>1</v>
      </c>
      <c r="F606" s="504"/>
      <c r="G606" s="504">
        <v>1</v>
      </c>
      <c r="H606" s="504"/>
      <c r="I606" s="504"/>
      <c r="J606" s="476"/>
      <c r="K606" s="477">
        <v>1</v>
      </c>
      <c r="L606" s="478"/>
      <c r="M606" s="505">
        <v>1</v>
      </c>
      <c r="N606" s="505"/>
      <c r="O606" s="505"/>
      <c r="P606" s="505"/>
      <c r="Q606" s="506">
        <v>239753</v>
      </c>
      <c r="R606" s="506">
        <v>240117</v>
      </c>
      <c r="S606" s="335">
        <f t="shared" si="29"/>
        <v>1</v>
      </c>
      <c r="T606" s="504"/>
      <c r="U606" s="354"/>
    </row>
    <row r="607" spans="1:21" ht="23.25">
      <c r="A607" s="290">
        <v>632</v>
      </c>
      <c r="B607" s="422" t="s">
        <v>45</v>
      </c>
      <c r="C607" s="335" t="s">
        <v>777</v>
      </c>
      <c r="D607" s="490" t="s">
        <v>1015</v>
      </c>
      <c r="E607" s="491">
        <v>1</v>
      </c>
      <c r="F607" s="491"/>
      <c r="G607" s="491">
        <v>1</v>
      </c>
      <c r="H607" s="491"/>
      <c r="I607" s="491"/>
      <c r="J607" s="470"/>
      <c r="K607" s="471">
        <v>1</v>
      </c>
      <c r="L607" s="472"/>
      <c r="M607" s="492">
        <v>1</v>
      </c>
      <c r="N607" s="492"/>
      <c r="O607" s="492"/>
      <c r="P607" s="492"/>
      <c r="Q607" s="493">
        <v>239753</v>
      </c>
      <c r="R607" s="493">
        <v>240117</v>
      </c>
      <c r="S607" s="335">
        <f t="shared" si="29"/>
        <v>1</v>
      </c>
      <c r="T607" s="491"/>
      <c r="U607" s="354"/>
    </row>
    <row r="608" spans="1:21" ht="23.25">
      <c r="A608" s="290">
        <v>634</v>
      </c>
      <c r="B608" s="422" t="s">
        <v>45</v>
      </c>
      <c r="C608" s="335" t="s">
        <v>777</v>
      </c>
      <c r="D608" s="490" t="s">
        <v>1017</v>
      </c>
      <c r="E608" s="491">
        <v>1</v>
      </c>
      <c r="F608" s="491"/>
      <c r="G608" s="491">
        <v>1</v>
      </c>
      <c r="H608" s="491"/>
      <c r="I608" s="491"/>
      <c r="J608" s="470"/>
      <c r="K608" s="471">
        <v>1</v>
      </c>
      <c r="L608" s="472"/>
      <c r="M608" s="492">
        <v>1</v>
      </c>
      <c r="N608" s="492"/>
      <c r="O608" s="492"/>
      <c r="P608" s="492"/>
      <c r="Q608" s="493">
        <v>239753</v>
      </c>
      <c r="R608" s="493">
        <v>240117</v>
      </c>
      <c r="S608" s="335">
        <f t="shared" si="29"/>
        <v>1</v>
      </c>
      <c r="T608" s="491"/>
      <c r="U608" s="354"/>
    </row>
    <row r="609" spans="1:21" ht="23.25">
      <c r="A609" s="290">
        <v>636</v>
      </c>
      <c r="B609" s="422" t="s">
        <v>45</v>
      </c>
      <c r="C609" s="335" t="s">
        <v>777</v>
      </c>
      <c r="D609" s="490" t="s">
        <v>1019</v>
      </c>
      <c r="E609" s="491">
        <v>1</v>
      </c>
      <c r="F609" s="491"/>
      <c r="G609" s="491">
        <v>1</v>
      </c>
      <c r="H609" s="491"/>
      <c r="I609" s="491"/>
      <c r="J609" s="470"/>
      <c r="K609" s="471">
        <v>1</v>
      </c>
      <c r="L609" s="472"/>
      <c r="M609" s="492">
        <v>1</v>
      </c>
      <c r="N609" s="492"/>
      <c r="O609" s="492"/>
      <c r="P609" s="492"/>
      <c r="Q609" s="493">
        <v>239753</v>
      </c>
      <c r="R609" s="493">
        <v>240117</v>
      </c>
      <c r="S609" s="335">
        <f t="shared" si="29"/>
        <v>1</v>
      </c>
      <c r="T609" s="491"/>
      <c r="U609" s="354"/>
    </row>
    <row r="610" spans="1:21" ht="46.5">
      <c r="A610" s="290">
        <v>638</v>
      </c>
      <c r="B610" s="422" t="s">
        <v>45</v>
      </c>
      <c r="C610" s="335" t="s">
        <v>777</v>
      </c>
      <c r="D610" s="490" t="s">
        <v>1021</v>
      </c>
      <c r="E610" s="491">
        <v>1</v>
      </c>
      <c r="F610" s="491"/>
      <c r="G610" s="483">
        <v>1</v>
      </c>
      <c r="H610" s="491"/>
      <c r="I610" s="491"/>
      <c r="J610" s="470"/>
      <c r="K610" s="471">
        <v>1</v>
      </c>
      <c r="L610" s="472"/>
      <c r="M610" s="492">
        <v>1</v>
      </c>
      <c r="N610" s="492"/>
      <c r="O610" s="492"/>
      <c r="P610" s="492"/>
      <c r="Q610" s="493">
        <v>239753</v>
      </c>
      <c r="R610" s="493">
        <v>240117</v>
      </c>
      <c r="S610" s="335">
        <f t="shared" si="29"/>
        <v>1</v>
      </c>
      <c r="T610" s="507" t="s">
        <v>780</v>
      </c>
      <c r="U610" s="354"/>
    </row>
    <row r="611" spans="1:21" ht="23.25">
      <c r="A611" s="290">
        <v>639</v>
      </c>
      <c r="B611" s="422" t="s">
        <v>45</v>
      </c>
      <c r="C611" s="335" t="s">
        <v>781</v>
      </c>
      <c r="D611" s="490" t="s">
        <v>1022</v>
      </c>
      <c r="E611" s="491">
        <v>1</v>
      </c>
      <c r="F611" s="491"/>
      <c r="G611" s="491">
        <v>1</v>
      </c>
      <c r="H611" s="491"/>
      <c r="I611" s="491"/>
      <c r="J611" s="470"/>
      <c r="K611" s="471">
        <v>1</v>
      </c>
      <c r="L611" s="472"/>
      <c r="M611" s="492">
        <v>1</v>
      </c>
      <c r="N611" s="492"/>
      <c r="O611" s="492"/>
      <c r="P611" s="492"/>
      <c r="Q611" s="493">
        <v>239753</v>
      </c>
      <c r="R611" s="493">
        <v>240117</v>
      </c>
      <c r="S611" s="335">
        <f t="shared" si="29"/>
        <v>1</v>
      </c>
      <c r="T611" s="491"/>
      <c r="U611" s="354"/>
    </row>
    <row r="612" spans="1:21" ht="23.25">
      <c r="A612" s="290">
        <v>642</v>
      </c>
      <c r="B612" s="422" t="s">
        <v>45</v>
      </c>
      <c r="C612" s="335" t="s">
        <v>781</v>
      </c>
      <c r="D612" s="482" t="s">
        <v>1025</v>
      </c>
      <c r="E612" s="483">
        <v>1</v>
      </c>
      <c r="F612" s="483"/>
      <c r="G612" s="483">
        <v>1</v>
      </c>
      <c r="H612" s="483"/>
      <c r="I612" s="483">
        <v>1</v>
      </c>
      <c r="J612" s="484"/>
      <c r="K612" s="485">
        <v>1</v>
      </c>
      <c r="L612" s="486"/>
      <c r="M612" s="487">
        <v>1</v>
      </c>
      <c r="N612" s="487"/>
      <c r="O612" s="487"/>
      <c r="P612" s="487"/>
      <c r="Q612" s="488">
        <v>239753</v>
      </c>
      <c r="R612" s="488">
        <v>240117</v>
      </c>
      <c r="S612" s="335">
        <f t="shared" si="29"/>
        <v>1</v>
      </c>
      <c r="T612" s="483" t="s">
        <v>782</v>
      </c>
      <c r="U612" s="354"/>
    </row>
    <row r="613" spans="1:21" ht="23.25">
      <c r="A613" s="290">
        <v>643</v>
      </c>
      <c r="B613" s="422" t="s">
        <v>45</v>
      </c>
      <c r="C613" s="335" t="s">
        <v>781</v>
      </c>
      <c r="D613" s="490" t="s">
        <v>1026</v>
      </c>
      <c r="E613" s="491">
        <v>1</v>
      </c>
      <c r="F613" s="491"/>
      <c r="G613" s="491"/>
      <c r="H613" s="491">
        <v>1</v>
      </c>
      <c r="I613" s="491"/>
      <c r="J613" s="470"/>
      <c r="K613" s="471">
        <v>1</v>
      </c>
      <c r="L613" s="472"/>
      <c r="M613" s="492">
        <v>1</v>
      </c>
      <c r="N613" s="492"/>
      <c r="O613" s="492"/>
      <c r="P613" s="492"/>
      <c r="Q613" s="493">
        <v>239753</v>
      </c>
      <c r="R613" s="493">
        <v>240117</v>
      </c>
      <c r="S613" s="335">
        <f t="shared" si="29"/>
        <v>1</v>
      </c>
      <c r="T613" s="491" t="s">
        <v>783</v>
      </c>
      <c r="U613" s="354"/>
    </row>
    <row r="614" spans="1:21" ht="23.25">
      <c r="A614" s="290">
        <v>647</v>
      </c>
      <c r="B614" s="422" t="s">
        <v>45</v>
      </c>
      <c r="C614" s="335" t="s">
        <v>785</v>
      </c>
      <c r="D614" s="490" t="s">
        <v>1030</v>
      </c>
      <c r="E614" s="491">
        <v>1</v>
      </c>
      <c r="F614" s="491"/>
      <c r="G614" s="491">
        <v>1</v>
      </c>
      <c r="H614" s="491"/>
      <c r="I614" s="491"/>
      <c r="J614" s="470"/>
      <c r="K614" s="471">
        <v>1</v>
      </c>
      <c r="L614" s="472"/>
      <c r="M614" s="492">
        <v>1</v>
      </c>
      <c r="N614" s="492"/>
      <c r="O614" s="492"/>
      <c r="P614" s="492"/>
      <c r="Q614" s="493">
        <v>239753</v>
      </c>
      <c r="R614" s="493">
        <v>240117</v>
      </c>
      <c r="S614" s="335">
        <f t="shared" si="29"/>
        <v>1</v>
      </c>
      <c r="T614" s="491"/>
      <c r="U614" s="354"/>
    </row>
    <row r="615" spans="1:21" ht="23.25">
      <c r="A615" s="290">
        <v>648</v>
      </c>
      <c r="B615" s="422" t="s">
        <v>45</v>
      </c>
      <c r="C615" s="335" t="s">
        <v>785</v>
      </c>
      <c r="D615" s="482" t="s">
        <v>1031</v>
      </c>
      <c r="E615" s="483">
        <v>1</v>
      </c>
      <c r="F615" s="483"/>
      <c r="G615" s="483">
        <v>1</v>
      </c>
      <c r="H615" s="483"/>
      <c r="I615" s="483">
        <v>1</v>
      </c>
      <c r="J615" s="484"/>
      <c r="K615" s="485">
        <v>1</v>
      </c>
      <c r="L615" s="486"/>
      <c r="M615" s="487">
        <v>1</v>
      </c>
      <c r="N615" s="487"/>
      <c r="O615" s="487"/>
      <c r="P615" s="487"/>
      <c r="Q615" s="488">
        <v>239753</v>
      </c>
      <c r="R615" s="488">
        <v>240117</v>
      </c>
      <c r="S615" s="335">
        <f t="shared" si="29"/>
        <v>1</v>
      </c>
      <c r="T615" s="483" t="s">
        <v>786</v>
      </c>
      <c r="U615" s="354"/>
    </row>
    <row r="616" spans="1:21" ht="23.25">
      <c r="A616" s="290">
        <v>649</v>
      </c>
      <c r="B616" s="422" t="s">
        <v>45</v>
      </c>
      <c r="C616" s="335" t="s">
        <v>785</v>
      </c>
      <c r="D616" s="482" t="s">
        <v>1032</v>
      </c>
      <c r="E616" s="483">
        <v>1</v>
      </c>
      <c r="F616" s="483"/>
      <c r="G616" s="483">
        <v>1</v>
      </c>
      <c r="H616" s="483"/>
      <c r="I616" s="483">
        <v>1</v>
      </c>
      <c r="J616" s="484"/>
      <c r="K616" s="485">
        <v>1</v>
      </c>
      <c r="L616" s="486"/>
      <c r="M616" s="487">
        <v>1</v>
      </c>
      <c r="N616" s="487"/>
      <c r="O616" s="487"/>
      <c r="P616" s="487"/>
      <c r="Q616" s="488">
        <v>239753</v>
      </c>
      <c r="R616" s="488">
        <v>240117</v>
      </c>
      <c r="S616" s="335">
        <f t="shared" si="29"/>
        <v>1</v>
      </c>
      <c r="T616" s="483" t="s">
        <v>787</v>
      </c>
      <c r="U616" s="354"/>
    </row>
    <row r="617" spans="1:21" ht="23.25">
      <c r="A617" s="290">
        <v>651</v>
      </c>
      <c r="B617" s="422" t="s">
        <v>45</v>
      </c>
      <c r="C617" s="335" t="s">
        <v>785</v>
      </c>
      <c r="D617" s="490" t="s">
        <v>1034</v>
      </c>
      <c r="E617" s="491">
        <v>1</v>
      </c>
      <c r="F617" s="491"/>
      <c r="G617" s="491">
        <v>1</v>
      </c>
      <c r="H617" s="491"/>
      <c r="I617" s="491"/>
      <c r="J617" s="470"/>
      <c r="K617" s="471">
        <v>1</v>
      </c>
      <c r="L617" s="472"/>
      <c r="M617" s="492">
        <v>1</v>
      </c>
      <c r="N617" s="492"/>
      <c r="O617" s="492"/>
      <c r="P617" s="492"/>
      <c r="Q617" s="493">
        <v>239753</v>
      </c>
      <c r="R617" s="493">
        <v>240117</v>
      </c>
      <c r="S617" s="335">
        <f t="shared" si="29"/>
        <v>1</v>
      </c>
      <c r="T617" s="508" t="s">
        <v>789</v>
      </c>
      <c r="U617" s="354"/>
    </row>
    <row r="618" spans="1:21" ht="27.75" customHeight="1">
      <c r="A618" s="290">
        <v>652</v>
      </c>
      <c r="B618" s="422" t="s">
        <v>45</v>
      </c>
      <c r="C618" s="335" t="s">
        <v>785</v>
      </c>
      <c r="D618" s="490" t="s">
        <v>1035</v>
      </c>
      <c r="E618" s="491">
        <v>1</v>
      </c>
      <c r="F618" s="491"/>
      <c r="G618" s="491"/>
      <c r="H618" s="491">
        <v>1</v>
      </c>
      <c r="I618" s="491"/>
      <c r="J618" s="470"/>
      <c r="K618" s="471">
        <v>1</v>
      </c>
      <c r="L618" s="472"/>
      <c r="M618" s="492">
        <v>1</v>
      </c>
      <c r="N618" s="492"/>
      <c r="O618" s="492"/>
      <c r="P618" s="492"/>
      <c r="Q618" s="493">
        <v>20630</v>
      </c>
      <c r="R618" s="493">
        <v>20971</v>
      </c>
      <c r="S618" s="335">
        <f aca="true" t="shared" si="30" ref="S618:S649">SUM(J618:O618)/2</f>
        <v>1</v>
      </c>
      <c r="T618" s="491" t="s">
        <v>790</v>
      </c>
      <c r="U618" s="309"/>
    </row>
    <row r="619" spans="1:21" ht="27.75" customHeight="1">
      <c r="A619" s="290">
        <v>655</v>
      </c>
      <c r="B619" s="422" t="s">
        <v>45</v>
      </c>
      <c r="C619" s="494" t="s">
        <v>792</v>
      </c>
      <c r="D619" s="490" t="s">
        <v>1038</v>
      </c>
      <c r="E619" s="491">
        <v>1</v>
      </c>
      <c r="F619" s="491"/>
      <c r="G619" s="491">
        <v>1</v>
      </c>
      <c r="H619" s="491"/>
      <c r="I619" s="491"/>
      <c r="J619" s="470"/>
      <c r="K619" s="471">
        <v>1</v>
      </c>
      <c r="L619" s="472"/>
      <c r="M619" s="492">
        <v>1</v>
      </c>
      <c r="N619" s="492"/>
      <c r="O619" s="492"/>
      <c r="P619" s="492"/>
      <c r="Q619" s="493">
        <v>239753</v>
      </c>
      <c r="R619" s="493">
        <v>240117</v>
      </c>
      <c r="S619" s="335">
        <f t="shared" si="30"/>
        <v>1</v>
      </c>
      <c r="T619" s="491"/>
      <c r="U619" s="309"/>
    </row>
    <row r="620" spans="1:21" ht="27.75" customHeight="1">
      <c r="A620" s="290">
        <v>656</v>
      </c>
      <c r="B620" s="422" t="s">
        <v>45</v>
      </c>
      <c r="C620" s="335" t="s">
        <v>792</v>
      </c>
      <c r="D620" s="490" t="s">
        <v>1039</v>
      </c>
      <c r="E620" s="491">
        <v>1</v>
      </c>
      <c r="F620" s="491"/>
      <c r="G620" s="491">
        <v>1</v>
      </c>
      <c r="H620" s="491"/>
      <c r="I620" s="491"/>
      <c r="J620" s="470"/>
      <c r="K620" s="471">
        <v>1</v>
      </c>
      <c r="L620" s="472"/>
      <c r="M620" s="492">
        <v>1</v>
      </c>
      <c r="N620" s="492"/>
      <c r="O620" s="492"/>
      <c r="P620" s="492"/>
      <c r="Q620" s="493">
        <v>239753</v>
      </c>
      <c r="R620" s="493">
        <v>240117</v>
      </c>
      <c r="S620" s="335">
        <f t="shared" si="30"/>
        <v>1</v>
      </c>
      <c r="T620" s="491"/>
      <c r="U620" s="309"/>
    </row>
    <row r="621" spans="1:21" s="509" customFormat="1" ht="21" customHeight="1">
      <c r="A621" s="290">
        <v>573</v>
      </c>
      <c r="B621" s="314" t="s">
        <v>45</v>
      </c>
      <c r="C621" s="314" t="s">
        <v>767</v>
      </c>
      <c r="D621" s="467" t="s">
        <v>956</v>
      </c>
      <c r="E621" s="314">
        <v>1</v>
      </c>
      <c r="F621" s="314"/>
      <c r="G621" s="314">
        <v>1</v>
      </c>
      <c r="H621" s="314"/>
      <c r="I621" s="316"/>
      <c r="J621" s="295"/>
      <c r="K621" s="296">
        <v>1</v>
      </c>
      <c r="L621" s="297"/>
      <c r="M621" s="317"/>
      <c r="N621" s="317">
        <v>1</v>
      </c>
      <c r="O621" s="317"/>
      <c r="P621" s="317"/>
      <c r="Q621" s="318">
        <v>239753</v>
      </c>
      <c r="R621" s="318">
        <v>240117</v>
      </c>
      <c r="S621" s="314">
        <f t="shared" si="30"/>
        <v>1</v>
      </c>
      <c r="T621" s="314"/>
      <c r="U621" s="509">
        <f>SUM(S621:S649)</f>
        <v>29</v>
      </c>
    </row>
    <row r="622" spans="1:20" s="509" customFormat="1" ht="27" customHeight="1">
      <c r="A622" s="290">
        <v>575</v>
      </c>
      <c r="B622" s="314" t="s">
        <v>45</v>
      </c>
      <c r="C622" s="314" t="s">
        <v>767</v>
      </c>
      <c r="D622" s="467" t="s">
        <v>958</v>
      </c>
      <c r="E622" s="314">
        <v>1</v>
      </c>
      <c r="F622" s="314"/>
      <c r="G622" s="314">
        <v>1</v>
      </c>
      <c r="H622" s="314"/>
      <c r="I622" s="316"/>
      <c r="J622" s="295"/>
      <c r="K622" s="296">
        <v>1</v>
      </c>
      <c r="L622" s="297"/>
      <c r="M622" s="317"/>
      <c r="N622" s="317">
        <v>1</v>
      </c>
      <c r="O622" s="317"/>
      <c r="P622" s="317"/>
      <c r="Q622" s="318">
        <v>239753</v>
      </c>
      <c r="R622" s="318">
        <v>240117</v>
      </c>
      <c r="S622" s="314">
        <f t="shared" si="30"/>
        <v>1</v>
      </c>
      <c r="T622" s="314"/>
    </row>
    <row r="623" spans="1:20" s="509" customFormat="1" ht="27" customHeight="1">
      <c r="A623" s="290">
        <v>576</v>
      </c>
      <c r="B623" s="314" t="s">
        <v>45</v>
      </c>
      <c r="C623" s="314" t="s">
        <v>767</v>
      </c>
      <c r="D623" s="467" t="s">
        <v>959</v>
      </c>
      <c r="E623" s="314">
        <v>1</v>
      </c>
      <c r="F623" s="314"/>
      <c r="G623" s="314">
        <v>1</v>
      </c>
      <c r="H623" s="314"/>
      <c r="I623" s="316"/>
      <c r="J623" s="295"/>
      <c r="K623" s="296">
        <v>1</v>
      </c>
      <c r="L623" s="297"/>
      <c r="M623" s="317"/>
      <c r="N623" s="317">
        <v>1</v>
      </c>
      <c r="O623" s="317"/>
      <c r="P623" s="317"/>
      <c r="Q623" s="318">
        <v>239753</v>
      </c>
      <c r="R623" s="318">
        <v>240117</v>
      </c>
      <c r="S623" s="314">
        <f t="shared" si="30"/>
        <v>1</v>
      </c>
      <c r="T623" s="314"/>
    </row>
    <row r="624" spans="1:20" s="509" customFormat="1" ht="27" customHeight="1">
      <c r="A624" s="290">
        <v>577</v>
      </c>
      <c r="B624" s="314" t="s">
        <v>45</v>
      </c>
      <c r="C624" s="314" t="s">
        <v>767</v>
      </c>
      <c r="D624" s="467" t="s">
        <v>960</v>
      </c>
      <c r="E624" s="314">
        <v>1</v>
      </c>
      <c r="F624" s="314"/>
      <c r="G624" s="314">
        <v>1</v>
      </c>
      <c r="H624" s="314"/>
      <c r="I624" s="316"/>
      <c r="J624" s="295"/>
      <c r="K624" s="296">
        <v>1</v>
      </c>
      <c r="L624" s="297"/>
      <c r="M624" s="317"/>
      <c r="N624" s="317">
        <v>1</v>
      </c>
      <c r="O624" s="317"/>
      <c r="P624" s="317"/>
      <c r="Q624" s="318">
        <v>239753</v>
      </c>
      <c r="R624" s="318">
        <v>240117</v>
      </c>
      <c r="S624" s="314">
        <f t="shared" si="30"/>
        <v>1</v>
      </c>
      <c r="T624" s="314"/>
    </row>
    <row r="625" spans="1:20" s="509" customFormat="1" ht="27" customHeight="1">
      <c r="A625" s="290">
        <v>579</v>
      </c>
      <c r="B625" s="314" t="s">
        <v>45</v>
      </c>
      <c r="C625" s="314" t="s">
        <v>767</v>
      </c>
      <c r="D625" s="467" t="s">
        <v>962</v>
      </c>
      <c r="E625" s="314">
        <v>1</v>
      </c>
      <c r="F625" s="314"/>
      <c r="G625" s="314">
        <v>1</v>
      </c>
      <c r="H625" s="314"/>
      <c r="I625" s="316"/>
      <c r="J625" s="295"/>
      <c r="K625" s="296">
        <v>1</v>
      </c>
      <c r="L625" s="297"/>
      <c r="M625" s="317"/>
      <c r="N625" s="317">
        <v>1</v>
      </c>
      <c r="O625" s="317"/>
      <c r="P625" s="317"/>
      <c r="Q625" s="318">
        <v>239753</v>
      </c>
      <c r="R625" s="318">
        <v>240117</v>
      </c>
      <c r="S625" s="314">
        <f t="shared" si="30"/>
        <v>1</v>
      </c>
      <c r="T625" s="314"/>
    </row>
    <row r="626" spans="1:20" s="509" customFormat="1" ht="27" customHeight="1">
      <c r="A626" s="290">
        <v>580</v>
      </c>
      <c r="B626" s="314" t="s">
        <v>45</v>
      </c>
      <c r="C626" s="314" t="s">
        <v>767</v>
      </c>
      <c r="D626" s="467" t="s">
        <v>963</v>
      </c>
      <c r="E626" s="314">
        <v>1</v>
      </c>
      <c r="F626" s="314"/>
      <c r="G626" s="314">
        <v>1</v>
      </c>
      <c r="H626" s="314"/>
      <c r="I626" s="316"/>
      <c r="J626" s="295"/>
      <c r="K626" s="296">
        <v>1</v>
      </c>
      <c r="L626" s="297"/>
      <c r="M626" s="317"/>
      <c r="N626" s="317">
        <v>1</v>
      </c>
      <c r="O626" s="317"/>
      <c r="P626" s="317"/>
      <c r="Q626" s="318">
        <v>239753</v>
      </c>
      <c r="R626" s="318">
        <v>240117</v>
      </c>
      <c r="S626" s="314">
        <f t="shared" si="30"/>
        <v>1</v>
      </c>
      <c r="T626" s="314"/>
    </row>
    <row r="627" spans="1:20" s="509" customFormat="1" ht="27" customHeight="1">
      <c r="A627" s="290">
        <v>584</v>
      </c>
      <c r="B627" s="314" t="s">
        <v>45</v>
      </c>
      <c r="C627" s="314" t="s">
        <v>767</v>
      </c>
      <c r="D627" s="467" t="s">
        <v>967</v>
      </c>
      <c r="E627" s="314">
        <v>1</v>
      </c>
      <c r="F627" s="314"/>
      <c r="G627" s="314">
        <v>1</v>
      </c>
      <c r="H627" s="314"/>
      <c r="I627" s="316"/>
      <c r="J627" s="295"/>
      <c r="K627" s="296">
        <v>1</v>
      </c>
      <c r="L627" s="297"/>
      <c r="M627" s="317"/>
      <c r="N627" s="317">
        <v>1</v>
      </c>
      <c r="O627" s="317"/>
      <c r="P627" s="317"/>
      <c r="Q627" s="318">
        <v>239753</v>
      </c>
      <c r="R627" s="318">
        <v>240117</v>
      </c>
      <c r="S627" s="314">
        <f t="shared" si="30"/>
        <v>1</v>
      </c>
      <c r="T627" s="314"/>
    </row>
    <row r="628" spans="1:20" s="509" customFormat="1" ht="27" customHeight="1">
      <c r="A628" s="290">
        <v>590</v>
      </c>
      <c r="B628" s="314" t="s">
        <v>45</v>
      </c>
      <c r="C628" s="314" t="s">
        <v>769</v>
      </c>
      <c r="D628" s="467" t="s">
        <v>973</v>
      </c>
      <c r="E628" s="314">
        <v>1</v>
      </c>
      <c r="F628" s="314"/>
      <c r="G628" s="314">
        <v>1</v>
      </c>
      <c r="H628" s="314"/>
      <c r="I628" s="316"/>
      <c r="J628" s="295"/>
      <c r="K628" s="296">
        <v>1</v>
      </c>
      <c r="L628" s="297"/>
      <c r="M628" s="317"/>
      <c r="N628" s="317">
        <v>1</v>
      </c>
      <c r="O628" s="317"/>
      <c r="P628" s="317"/>
      <c r="Q628" s="318">
        <v>239753</v>
      </c>
      <c r="R628" s="318">
        <v>240117</v>
      </c>
      <c r="S628" s="314">
        <f t="shared" si="30"/>
        <v>1</v>
      </c>
      <c r="T628" s="314"/>
    </row>
    <row r="629" spans="1:20" s="509" customFormat="1" ht="27" customHeight="1">
      <c r="A629" s="290">
        <v>591</v>
      </c>
      <c r="B629" s="314" t="s">
        <v>45</v>
      </c>
      <c r="C629" s="314" t="s">
        <v>769</v>
      </c>
      <c r="D629" s="467" t="s">
        <v>974</v>
      </c>
      <c r="E629" s="314">
        <v>1</v>
      </c>
      <c r="F629" s="314"/>
      <c r="G629" s="314">
        <v>1</v>
      </c>
      <c r="H629" s="314"/>
      <c r="I629" s="316"/>
      <c r="J629" s="295"/>
      <c r="K629" s="296">
        <v>1</v>
      </c>
      <c r="L629" s="297"/>
      <c r="M629" s="317"/>
      <c r="N629" s="317">
        <v>1</v>
      </c>
      <c r="O629" s="317"/>
      <c r="P629" s="317"/>
      <c r="Q629" s="318">
        <v>239753</v>
      </c>
      <c r="R629" s="318">
        <v>240117</v>
      </c>
      <c r="S629" s="314">
        <f t="shared" si="30"/>
        <v>1</v>
      </c>
      <c r="T629" s="314"/>
    </row>
    <row r="630" spans="1:20" s="509" customFormat="1" ht="27" customHeight="1">
      <c r="A630" s="290">
        <v>592</v>
      </c>
      <c r="B630" s="314" t="s">
        <v>45</v>
      </c>
      <c r="C630" s="314" t="s">
        <v>769</v>
      </c>
      <c r="D630" s="467" t="s">
        <v>975</v>
      </c>
      <c r="E630" s="314">
        <v>1</v>
      </c>
      <c r="F630" s="314"/>
      <c r="G630" s="314">
        <v>1</v>
      </c>
      <c r="H630" s="314"/>
      <c r="I630" s="316"/>
      <c r="J630" s="295"/>
      <c r="K630" s="296">
        <v>1</v>
      </c>
      <c r="L630" s="297"/>
      <c r="M630" s="317"/>
      <c r="N630" s="317">
        <v>1</v>
      </c>
      <c r="O630" s="317"/>
      <c r="P630" s="317"/>
      <c r="Q630" s="318">
        <v>239753</v>
      </c>
      <c r="R630" s="318">
        <v>240117</v>
      </c>
      <c r="S630" s="314">
        <f t="shared" si="30"/>
        <v>1</v>
      </c>
      <c r="T630" s="314"/>
    </row>
    <row r="631" spans="1:20" s="510" customFormat="1" ht="27" customHeight="1">
      <c r="A631" s="290">
        <v>593</v>
      </c>
      <c r="B631" s="314" t="s">
        <v>45</v>
      </c>
      <c r="C631" s="314" t="s">
        <v>769</v>
      </c>
      <c r="D631" s="467" t="s">
        <v>976</v>
      </c>
      <c r="E631" s="314">
        <v>1</v>
      </c>
      <c r="F631" s="314"/>
      <c r="G631" s="314">
        <v>1</v>
      </c>
      <c r="H631" s="314"/>
      <c r="I631" s="316"/>
      <c r="J631" s="295"/>
      <c r="K631" s="296">
        <v>1</v>
      </c>
      <c r="L631" s="297"/>
      <c r="M631" s="317"/>
      <c r="N631" s="317">
        <v>1</v>
      </c>
      <c r="O631" s="317"/>
      <c r="P631" s="317"/>
      <c r="Q631" s="318">
        <v>239753</v>
      </c>
      <c r="R631" s="318">
        <v>240117</v>
      </c>
      <c r="S631" s="314">
        <f t="shared" si="30"/>
        <v>1</v>
      </c>
      <c r="T631" s="314"/>
    </row>
    <row r="632" spans="1:20" s="509" customFormat="1" ht="27.75" customHeight="1">
      <c r="A632" s="290">
        <v>607</v>
      </c>
      <c r="B632" s="370" t="s">
        <v>45</v>
      </c>
      <c r="C632" s="511" t="s">
        <v>1045</v>
      </c>
      <c r="D632" s="468" t="s">
        <v>990</v>
      </c>
      <c r="E632" s="475">
        <v>1</v>
      </c>
      <c r="F632" s="475"/>
      <c r="G632" s="475">
        <v>1</v>
      </c>
      <c r="H632" s="475"/>
      <c r="I632" s="475"/>
      <c r="J632" s="476"/>
      <c r="K632" s="477">
        <v>1</v>
      </c>
      <c r="L632" s="478"/>
      <c r="M632" s="479"/>
      <c r="N632" s="479">
        <v>1</v>
      </c>
      <c r="O632" s="479"/>
      <c r="P632" s="479"/>
      <c r="Q632" s="480">
        <v>239753</v>
      </c>
      <c r="R632" s="480">
        <v>240117</v>
      </c>
      <c r="S632" s="314">
        <f t="shared" si="30"/>
        <v>1</v>
      </c>
      <c r="T632" s="475"/>
    </row>
    <row r="633" spans="1:20" s="509" customFormat="1" ht="27.75" customHeight="1">
      <c r="A633" s="290">
        <v>610</v>
      </c>
      <c r="B633" s="370" t="s">
        <v>45</v>
      </c>
      <c r="C633" s="511" t="s">
        <v>1045</v>
      </c>
      <c r="D633" s="468" t="s">
        <v>993</v>
      </c>
      <c r="E633" s="475">
        <v>1</v>
      </c>
      <c r="F633" s="475"/>
      <c r="G633" s="475">
        <v>1</v>
      </c>
      <c r="H633" s="475"/>
      <c r="I633" s="475"/>
      <c r="J633" s="476"/>
      <c r="K633" s="477">
        <v>1</v>
      </c>
      <c r="L633" s="478"/>
      <c r="M633" s="479"/>
      <c r="N633" s="479">
        <v>1</v>
      </c>
      <c r="O633" s="479"/>
      <c r="P633" s="479"/>
      <c r="Q633" s="480">
        <v>239753</v>
      </c>
      <c r="R633" s="480">
        <v>240117</v>
      </c>
      <c r="S633" s="314">
        <f t="shared" si="30"/>
        <v>1</v>
      </c>
      <c r="T633" s="475"/>
    </row>
    <row r="634" spans="1:20" s="509" customFormat="1" ht="27.75" customHeight="1">
      <c r="A634" s="290">
        <v>612</v>
      </c>
      <c r="B634" s="370" t="s">
        <v>45</v>
      </c>
      <c r="C634" s="511" t="s">
        <v>1045</v>
      </c>
      <c r="D634" s="468" t="s">
        <v>995</v>
      </c>
      <c r="E634" s="475">
        <v>1</v>
      </c>
      <c r="F634" s="475"/>
      <c r="G634" s="475">
        <v>1</v>
      </c>
      <c r="H634" s="475"/>
      <c r="I634" s="475"/>
      <c r="J634" s="476"/>
      <c r="K634" s="477">
        <v>1</v>
      </c>
      <c r="L634" s="478"/>
      <c r="M634" s="479"/>
      <c r="N634" s="479">
        <v>1</v>
      </c>
      <c r="O634" s="479"/>
      <c r="P634" s="479"/>
      <c r="Q634" s="480">
        <v>239753</v>
      </c>
      <c r="R634" s="480">
        <v>240117</v>
      </c>
      <c r="S634" s="314">
        <f t="shared" si="30"/>
        <v>1</v>
      </c>
      <c r="T634" s="475"/>
    </row>
    <row r="635" spans="1:20" s="509" customFormat="1" ht="27.75" customHeight="1">
      <c r="A635" s="290">
        <v>614</v>
      </c>
      <c r="B635" s="370" t="s">
        <v>45</v>
      </c>
      <c r="C635" s="511" t="s">
        <v>1045</v>
      </c>
      <c r="D635" s="468" t="s">
        <v>997</v>
      </c>
      <c r="E635" s="475">
        <v>1</v>
      </c>
      <c r="F635" s="475"/>
      <c r="G635" s="475">
        <v>1</v>
      </c>
      <c r="H635" s="475"/>
      <c r="I635" s="475"/>
      <c r="J635" s="476"/>
      <c r="K635" s="477">
        <v>1</v>
      </c>
      <c r="L635" s="478"/>
      <c r="M635" s="479"/>
      <c r="N635" s="479">
        <v>1</v>
      </c>
      <c r="O635" s="479"/>
      <c r="P635" s="479"/>
      <c r="Q635" s="480">
        <v>239753</v>
      </c>
      <c r="R635" s="480">
        <v>240090</v>
      </c>
      <c r="S635" s="314">
        <f t="shared" si="30"/>
        <v>1</v>
      </c>
      <c r="T635" s="475" t="s">
        <v>774</v>
      </c>
    </row>
    <row r="636" spans="1:20" s="509" customFormat="1" ht="27.75" customHeight="1">
      <c r="A636" s="290">
        <v>615</v>
      </c>
      <c r="B636" s="370" t="s">
        <v>45</v>
      </c>
      <c r="C636" s="511" t="s">
        <v>1045</v>
      </c>
      <c r="D636" s="468" t="s">
        <v>998</v>
      </c>
      <c r="E636" s="475">
        <v>1</v>
      </c>
      <c r="F636" s="475"/>
      <c r="G636" s="475">
        <v>1</v>
      </c>
      <c r="H636" s="475"/>
      <c r="I636" s="475"/>
      <c r="J636" s="476"/>
      <c r="K636" s="477">
        <v>1</v>
      </c>
      <c r="L636" s="478"/>
      <c r="M636" s="479"/>
      <c r="N636" s="479">
        <v>1</v>
      </c>
      <c r="O636" s="479"/>
      <c r="P636" s="479"/>
      <c r="Q636" s="480">
        <v>239753</v>
      </c>
      <c r="R636" s="480">
        <v>240117</v>
      </c>
      <c r="S636" s="314">
        <f t="shared" si="30"/>
        <v>1</v>
      </c>
      <c r="T636" s="475"/>
    </row>
    <row r="637" spans="1:20" s="509" customFormat="1" ht="27.75" customHeight="1">
      <c r="A637" s="290">
        <v>618</v>
      </c>
      <c r="B637" s="370" t="s">
        <v>45</v>
      </c>
      <c r="C637" s="511" t="s">
        <v>1046</v>
      </c>
      <c r="D637" s="468" t="s">
        <v>1001</v>
      </c>
      <c r="E637" s="475">
        <v>1</v>
      </c>
      <c r="F637" s="475"/>
      <c r="G637" s="475">
        <v>1</v>
      </c>
      <c r="H637" s="475"/>
      <c r="I637" s="475"/>
      <c r="J637" s="476"/>
      <c r="K637" s="477">
        <v>1</v>
      </c>
      <c r="L637" s="478"/>
      <c r="M637" s="479"/>
      <c r="N637" s="479">
        <v>1</v>
      </c>
      <c r="O637" s="479"/>
      <c r="P637" s="479"/>
      <c r="Q637" s="480">
        <v>239753</v>
      </c>
      <c r="R637" s="480">
        <v>240117</v>
      </c>
      <c r="S637" s="314">
        <f t="shared" si="30"/>
        <v>1</v>
      </c>
      <c r="T637" s="475"/>
    </row>
    <row r="638" spans="1:20" s="509" customFormat="1" ht="27.75" customHeight="1">
      <c r="A638" s="290">
        <v>619</v>
      </c>
      <c r="B638" s="370" t="s">
        <v>45</v>
      </c>
      <c r="C638" s="511" t="s">
        <v>1046</v>
      </c>
      <c r="D638" s="468" t="s">
        <v>1002</v>
      </c>
      <c r="E638" s="475">
        <v>1</v>
      </c>
      <c r="F638" s="475"/>
      <c r="G638" s="475">
        <v>1</v>
      </c>
      <c r="H638" s="475"/>
      <c r="I638" s="475"/>
      <c r="J638" s="476"/>
      <c r="K638" s="477">
        <v>1</v>
      </c>
      <c r="L638" s="478"/>
      <c r="M638" s="479"/>
      <c r="N638" s="479">
        <v>1</v>
      </c>
      <c r="O638" s="479"/>
      <c r="P638" s="479"/>
      <c r="Q638" s="480">
        <v>239753</v>
      </c>
      <c r="R638" s="480">
        <v>240117</v>
      </c>
      <c r="S638" s="314">
        <f t="shared" si="30"/>
        <v>1</v>
      </c>
      <c r="T638" s="475"/>
    </row>
    <row r="639" spans="1:20" s="510" customFormat="1" ht="27.75" customHeight="1">
      <c r="A639" s="290">
        <v>620</v>
      </c>
      <c r="B639" s="370" t="s">
        <v>45</v>
      </c>
      <c r="C639" s="511" t="s">
        <v>1046</v>
      </c>
      <c r="D639" s="468" t="s">
        <v>1003</v>
      </c>
      <c r="E639" s="475">
        <v>1</v>
      </c>
      <c r="F639" s="475"/>
      <c r="G639" s="475">
        <v>1</v>
      </c>
      <c r="H639" s="475"/>
      <c r="I639" s="475"/>
      <c r="J639" s="476"/>
      <c r="K639" s="477">
        <v>1</v>
      </c>
      <c r="L639" s="478"/>
      <c r="M639" s="479"/>
      <c r="N639" s="479">
        <v>1</v>
      </c>
      <c r="O639" s="479"/>
      <c r="P639" s="479"/>
      <c r="Q639" s="480">
        <v>239753</v>
      </c>
      <c r="R639" s="480">
        <v>240117</v>
      </c>
      <c r="S639" s="314">
        <f t="shared" si="30"/>
        <v>1</v>
      </c>
      <c r="T639" s="475"/>
    </row>
    <row r="640" spans="1:20" s="509" customFormat="1" ht="27.75" customHeight="1">
      <c r="A640" s="290">
        <v>622</v>
      </c>
      <c r="B640" s="370" t="s">
        <v>45</v>
      </c>
      <c r="C640" s="511" t="s">
        <v>1046</v>
      </c>
      <c r="D640" s="468" t="s">
        <v>1005</v>
      </c>
      <c r="E640" s="475">
        <v>1</v>
      </c>
      <c r="F640" s="475"/>
      <c r="G640" s="475">
        <v>1</v>
      </c>
      <c r="H640" s="475"/>
      <c r="I640" s="475"/>
      <c r="J640" s="476"/>
      <c r="K640" s="477">
        <v>1</v>
      </c>
      <c r="L640" s="478"/>
      <c r="M640" s="479"/>
      <c r="N640" s="479">
        <v>1</v>
      </c>
      <c r="O640" s="479"/>
      <c r="P640" s="479"/>
      <c r="Q640" s="480">
        <v>239753</v>
      </c>
      <c r="R640" s="480">
        <v>240117</v>
      </c>
      <c r="S640" s="314">
        <f t="shared" si="30"/>
        <v>1</v>
      </c>
      <c r="T640" s="475"/>
    </row>
    <row r="641" spans="1:20" s="509" customFormat="1" ht="27.75" customHeight="1">
      <c r="A641" s="290">
        <v>623</v>
      </c>
      <c r="B641" s="370" t="s">
        <v>45</v>
      </c>
      <c r="C641" s="511" t="s">
        <v>1046</v>
      </c>
      <c r="D641" s="468" t="s">
        <v>1006</v>
      </c>
      <c r="E641" s="475">
        <v>1</v>
      </c>
      <c r="F641" s="475"/>
      <c r="G641" s="475">
        <v>1</v>
      </c>
      <c r="H641" s="475"/>
      <c r="I641" s="475"/>
      <c r="J641" s="476"/>
      <c r="K641" s="477">
        <v>1</v>
      </c>
      <c r="L641" s="478"/>
      <c r="M641" s="479"/>
      <c r="N641" s="479">
        <v>1</v>
      </c>
      <c r="O641" s="479"/>
      <c r="P641" s="479"/>
      <c r="Q641" s="480">
        <v>239753</v>
      </c>
      <c r="R641" s="480">
        <v>240117</v>
      </c>
      <c r="S641" s="314">
        <f t="shared" si="30"/>
        <v>1</v>
      </c>
      <c r="T641" s="475" t="s">
        <v>770</v>
      </c>
    </row>
    <row r="642" spans="1:20" s="509" customFormat="1" ht="27.75" customHeight="1">
      <c r="A642" s="290">
        <v>625</v>
      </c>
      <c r="B642" s="370" t="s">
        <v>45</v>
      </c>
      <c r="C642" s="511" t="s">
        <v>1046</v>
      </c>
      <c r="D642" s="512" t="s">
        <v>1008</v>
      </c>
      <c r="E642" s="513">
        <v>1</v>
      </c>
      <c r="F642" s="513"/>
      <c r="G642" s="513">
        <v>1</v>
      </c>
      <c r="H642" s="513"/>
      <c r="I642" s="513">
        <v>1</v>
      </c>
      <c r="J642" s="499"/>
      <c r="K642" s="500">
        <v>1</v>
      </c>
      <c r="L642" s="501"/>
      <c r="M642" s="514"/>
      <c r="N642" s="514">
        <v>1</v>
      </c>
      <c r="O642" s="514"/>
      <c r="P642" s="514"/>
      <c r="Q642" s="515">
        <v>239753</v>
      </c>
      <c r="R642" s="515">
        <v>240117</v>
      </c>
      <c r="S642" s="314">
        <f t="shared" si="30"/>
        <v>1</v>
      </c>
      <c r="T642" s="513" t="s">
        <v>776</v>
      </c>
    </row>
    <row r="643" spans="1:20" ht="46.5">
      <c r="A643" s="290">
        <v>628</v>
      </c>
      <c r="B643" s="370" t="s">
        <v>45</v>
      </c>
      <c r="C643" s="511" t="s">
        <v>1046</v>
      </c>
      <c r="D643" s="468" t="s">
        <v>1011</v>
      </c>
      <c r="E643" s="475">
        <v>1</v>
      </c>
      <c r="F643" s="475"/>
      <c r="G643" s="475">
        <v>1</v>
      </c>
      <c r="H643" s="475"/>
      <c r="I643" s="475"/>
      <c r="J643" s="476"/>
      <c r="K643" s="477">
        <v>1</v>
      </c>
      <c r="L643" s="478"/>
      <c r="M643" s="479"/>
      <c r="N643" s="479">
        <v>1</v>
      </c>
      <c r="O643" s="479"/>
      <c r="P643" s="479"/>
      <c r="Q643" s="480">
        <v>239753</v>
      </c>
      <c r="R643" s="480">
        <v>240117</v>
      </c>
      <c r="S643" s="314">
        <f t="shared" si="30"/>
        <v>1</v>
      </c>
      <c r="T643" s="475"/>
    </row>
    <row r="644" spans="1:20" ht="23.25">
      <c r="A644" s="290">
        <v>629</v>
      </c>
      <c r="B644" s="359" t="s">
        <v>45</v>
      </c>
      <c r="C644" s="314" t="s">
        <v>777</v>
      </c>
      <c r="D644" s="481" t="s">
        <v>1012</v>
      </c>
      <c r="E644" s="469">
        <v>1</v>
      </c>
      <c r="F644" s="469"/>
      <c r="G644" s="469">
        <v>1</v>
      </c>
      <c r="H644" s="469"/>
      <c r="I644" s="469"/>
      <c r="J644" s="470"/>
      <c r="K644" s="471">
        <v>1</v>
      </c>
      <c r="L644" s="472"/>
      <c r="M644" s="473"/>
      <c r="N644" s="473">
        <v>1</v>
      </c>
      <c r="O644" s="473"/>
      <c r="P644" s="473"/>
      <c r="Q644" s="474">
        <v>239753</v>
      </c>
      <c r="R644" s="474">
        <v>240117</v>
      </c>
      <c r="S644" s="314">
        <f t="shared" si="30"/>
        <v>1</v>
      </c>
      <c r="T644" s="469"/>
    </row>
    <row r="645" spans="1:20" ht="23.25">
      <c r="A645" s="290">
        <v>630</v>
      </c>
      <c r="B645" s="359" t="s">
        <v>45</v>
      </c>
      <c r="C645" s="314" t="s">
        <v>777</v>
      </c>
      <c r="D645" s="481" t="s">
        <v>1013</v>
      </c>
      <c r="E645" s="469">
        <v>1</v>
      </c>
      <c r="F645" s="469"/>
      <c r="G645" s="469">
        <v>1</v>
      </c>
      <c r="H645" s="469"/>
      <c r="I645" s="469"/>
      <c r="J645" s="470"/>
      <c r="K645" s="471">
        <v>1</v>
      </c>
      <c r="L645" s="472"/>
      <c r="M645" s="473"/>
      <c r="N645" s="473">
        <v>1</v>
      </c>
      <c r="O645" s="473"/>
      <c r="P645" s="473"/>
      <c r="Q645" s="474">
        <v>239753</v>
      </c>
      <c r="R645" s="474">
        <v>240117</v>
      </c>
      <c r="S645" s="314">
        <f t="shared" si="30"/>
        <v>1</v>
      </c>
      <c r="T645" s="469"/>
    </row>
    <row r="646" spans="1:20" ht="23.25">
      <c r="A646" s="290">
        <v>633</v>
      </c>
      <c r="B646" s="359" t="s">
        <v>45</v>
      </c>
      <c r="C646" s="314" t="s">
        <v>777</v>
      </c>
      <c r="D646" s="481" t="s">
        <v>1016</v>
      </c>
      <c r="E646" s="469">
        <v>1</v>
      </c>
      <c r="F646" s="469"/>
      <c r="G646" s="469">
        <v>1</v>
      </c>
      <c r="H646" s="469"/>
      <c r="I646" s="469"/>
      <c r="J646" s="470"/>
      <c r="K646" s="471">
        <v>1</v>
      </c>
      <c r="L646" s="472"/>
      <c r="M646" s="473"/>
      <c r="N646" s="473">
        <v>1</v>
      </c>
      <c r="O646" s="473"/>
      <c r="P646" s="473"/>
      <c r="Q646" s="474">
        <v>239753</v>
      </c>
      <c r="R646" s="474">
        <v>240117</v>
      </c>
      <c r="S646" s="314">
        <f t="shared" si="30"/>
        <v>1</v>
      </c>
      <c r="T646" s="469"/>
    </row>
    <row r="647" spans="1:20" ht="23.25">
      <c r="A647" s="290">
        <v>640</v>
      </c>
      <c r="B647" s="359" t="s">
        <v>45</v>
      </c>
      <c r="C647" s="314" t="s">
        <v>781</v>
      </c>
      <c r="D647" s="481" t="s">
        <v>1023</v>
      </c>
      <c r="E647" s="469">
        <v>1</v>
      </c>
      <c r="F647" s="469"/>
      <c r="G647" s="469">
        <v>1</v>
      </c>
      <c r="H647" s="469"/>
      <c r="I647" s="469"/>
      <c r="J647" s="470"/>
      <c r="K647" s="471">
        <v>1</v>
      </c>
      <c r="L647" s="472"/>
      <c r="M647" s="473"/>
      <c r="N647" s="473">
        <v>1</v>
      </c>
      <c r="O647" s="473"/>
      <c r="P647" s="473"/>
      <c r="Q647" s="474">
        <v>239753</v>
      </c>
      <c r="R647" s="474">
        <v>240117</v>
      </c>
      <c r="S647" s="314">
        <f t="shared" si="30"/>
        <v>1</v>
      </c>
      <c r="T647" s="469"/>
    </row>
    <row r="648" spans="1:20" ht="23.25">
      <c r="A648" s="290">
        <v>645</v>
      </c>
      <c r="B648" s="359" t="s">
        <v>45</v>
      </c>
      <c r="C648" s="314" t="s">
        <v>785</v>
      </c>
      <c r="D648" s="481" t="s">
        <v>1028</v>
      </c>
      <c r="E648" s="469">
        <v>1</v>
      </c>
      <c r="F648" s="469"/>
      <c r="G648" s="469">
        <v>1</v>
      </c>
      <c r="H648" s="469"/>
      <c r="I648" s="469"/>
      <c r="J648" s="470"/>
      <c r="K648" s="471">
        <v>1</v>
      </c>
      <c r="L648" s="472"/>
      <c r="M648" s="473"/>
      <c r="N648" s="473">
        <v>1</v>
      </c>
      <c r="O648" s="473"/>
      <c r="P648" s="473"/>
      <c r="Q648" s="474">
        <v>239753</v>
      </c>
      <c r="R648" s="474">
        <v>240117</v>
      </c>
      <c r="S648" s="314">
        <f t="shared" si="30"/>
        <v>1</v>
      </c>
      <c r="T648" s="469"/>
    </row>
    <row r="649" spans="1:20" ht="23.25">
      <c r="A649" s="290">
        <v>646</v>
      </c>
      <c r="B649" s="359" t="s">
        <v>45</v>
      </c>
      <c r="C649" s="314" t="s">
        <v>785</v>
      </c>
      <c r="D649" s="481" t="s">
        <v>1029</v>
      </c>
      <c r="E649" s="469">
        <v>1</v>
      </c>
      <c r="F649" s="469"/>
      <c r="G649" s="469">
        <v>1</v>
      </c>
      <c r="H649" s="469"/>
      <c r="I649" s="469"/>
      <c r="J649" s="470"/>
      <c r="K649" s="471">
        <v>1</v>
      </c>
      <c r="L649" s="472"/>
      <c r="M649" s="473"/>
      <c r="N649" s="473">
        <v>1</v>
      </c>
      <c r="O649" s="473"/>
      <c r="P649" s="473"/>
      <c r="Q649" s="474">
        <v>239753</v>
      </c>
      <c r="R649" s="474">
        <v>240117</v>
      </c>
      <c r="S649" s="314">
        <f t="shared" si="30"/>
        <v>1</v>
      </c>
      <c r="T649" s="469"/>
    </row>
    <row r="650" spans="1:21" ht="23.25">
      <c r="A650" s="290">
        <v>572</v>
      </c>
      <c r="B650" s="335" t="s">
        <v>45</v>
      </c>
      <c r="C650" s="335" t="s">
        <v>767</v>
      </c>
      <c r="D650" s="440" t="s">
        <v>955</v>
      </c>
      <c r="E650" s="335">
        <v>1</v>
      </c>
      <c r="F650" s="335"/>
      <c r="G650" s="335">
        <v>1</v>
      </c>
      <c r="H650" s="335"/>
      <c r="I650" s="380"/>
      <c r="J650" s="295"/>
      <c r="K650" s="296">
        <v>1</v>
      </c>
      <c r="L650" s="297"/>
      <c r="M650" s="337"/>
      <c r="N650" s="337"/>
      <c r="O650" s="337">
        <v>1</v>
      </c>
      <c r="P650" s="337"/>
      <c r="Q650" s="338">
        <v>239753</v>
      </c>
      <c r="R650" s="338">
        <v>240117</v>
      </c>
      <c r="S650" s="335">
        <f aca="true" t="shared" si="31" ref="S650:S671">SUM(J650:O650)/2</f>
        <v>1</v>
      </c>
      <c r="T650" s="335"/>
      <c r="U650" s="285">
        <f>SUM(S650:S653)</f>
        <v>4</v>
      </c>
    </row>
    <row r="651" spans="1:20" ht="21.75" customHeight="1">
      <c r="A651" s="290">
        <v>608</v>
      </c>
      <c r="B651" s="377" t="s">
        <v>45</v>
      </c>
      <c r="C651" s="496" t="s">
        <v>1045</v>
      </c>
      <c r="D651" s="495" t="s">
        <v>991</v>
      </c>
      <c r="E651" s="504">
        <v>1</v>
      </c>
      <c r="F651" s="504"/>
      <c r="G651" s="504">
        <v>1</v>
      </c>
      <c r="H651" s="504"/>
      <c r="I651" s="504"/>
      <c r="J651" s="476"/>
      <c r="K651" s="477">
        <v>1</v>
      </c>
      <c r="L651" s="478"/>
      <c r="M651" s="505"/>
      <c r="N651" s="505"/>
      <c r="O651" s="505">
        <v>1</v>
      </c>
      <c r="P651" s="505"/>
      <c r="Q651" s="506">
        <v>239753</v>
      </c>
      <c r="R651" s="506">
        <v>240117</v>
      </c>
      <c r="S651" s="335">
        <f t="shared" si="31"/>
        <v>1</v>
      </c>
      <c r="T651" s="504"/>
    </row>
    <row r="652" spans="1:20" ht="18.75" customHeight="1">
      <c r="A652" s="290">
        <v>621</v>
      </c>
      <c r="B652" s="377" t="s">
        <v>45</v>
      </c>
      <c r="C652" s="496" t="s">
        <v>1046</v>
      </c>
      <c r="D652" s="495" t="s">
        <v>1004</v>
      </c>
      <c r="E652" s="504">
        <v>1</v>
      </c>
      <c r="F652" s="504"/>
      <c r="G652" s="504">
        <v>1</v>
      </c>
      <c r="H652" s="504"/>
      <c r="I652" s="504"/>
      <c r="J652" s="476"/>
      <c r="K652" s="477">
        <v>1</v>
      </c>
      <c r="L652" s="478"/>
      <c r="M652" s="505"/>
      <c r="N652" s="505"/>
      <c r="O652" s="505">
        <v>1</v>
      </c>
      <c r="P652" s="505"/>
      <c r="Q652" s="506">
        <v>239753</v>
      </c>
      <c r="R652" s="506">
        <v>240117</v>
      </c>
      <c r="S652" s="335">
        <f t="shared" si="31"/>
        <v>1</v>
      </c>
      <c r="T652" s="504"/>
    </row>
    <row r="653" spans="1:20" ht="23.25">
      <c r="A653" s="290">
        <v>654</v>
      </c>
      <c r="B653" s="422" t="s">
        <v>45</v>
      </c>
      <c r="C653" s="335" t="s">
        <v>792</v>
      </c>
      <c r="D653" s="490" t="s">
        <v>1037</v>
      </c>
      <c r="E653" s="491">
        <v>1</v>
      </c>
      <c r="F653" s="491"/>
      <c r="G653" s="491">
        <v>1</v>
      </c>
      <c r="H653" s="491"/>
      <c r="I653" s="491"/>
      <c r="J653" s="470"/>
      <c r="K653" s="471">
        <v>1</v>
      </c>
      <c r="L653" s="472"/>
      <c r="M653" s="492"/>
      <c r="N653" s="492"/>
      <c r="O653" s="492">
        <v>1</v>
      </c>
      <c r="P653" s="492"/>
      <c r="Q653" s="493">
        <v>239753</v>
      </c>
      <c r="R653" s="493">
        <v>240117</v>
      </c>
      <c r="S653" s="335">
        <f t="shared" si="31"/>
        <v>1</v>
      </c>
      <c r="T653" s="491"/>
    </row>
    <row r="654" spans="1:21" ht="23.25">
      <c r="A654" s="290">
        <v>603</v>
      </c>
      <c r="B654" s="314" t="s">
        <v>45</v>
      </c>
      <c r="C654" s="314" t="s">
        <v>769</v>
      </c>
      <c r="D654" s="467" t="s">
        <v>986</v>
      </c>
      <c r="E654" s="314">
        <v>1</v>
      </c>
      <c r="F654" s="314"/>
      <c r="G654" s="314">
        <v>1</v>
      </c>
      <c r="H654" s="314"/>
      <c r="I654" s="316"/>
      <c r="J654" s="295"/>
      <c r="K654" s="296"/>
      <c r="L654" s="297">
        <v>0</v>
      </c>
      <c r="M654" s="317">
        <v>0</v>
      </c>
      <c r="N654" s="317"/>
      <c r="O654" s="317"/>
      <c r="P654" s="317"/>
      <c r="Q654" s="318">
        <v>20805</v>
      </c>
      <c r="R654" s="318">
        <v>240117</v>
      </c>
      <c r="S654" s="314">
        <f t="shared" si="31"/>
        <v>0</v>
      </c>
      <c r="T654" s="314" t="s">
        <v>772</v>
      </c>
      <c r="U654" s="285">
        <f>SUM(S654:S657)</f>
        <v>2.5</v>
      </c>
    </row>
    <row r="655" spans="1:20" ht="23.25">
      <c r="A655" s="290">
        <v>602</v>
      </c>
      <c r="B655" s="314" t="s">
        <v>45</v>
      </c>
      <c r="C655" s="314" t="s">
        <v>769</v>
      </c>
      <c r="D655" s="467" t="s">
        <v>985</v>
      </c>
      <c r="E655" s="314">
        <v>1</v>
      </c>
      <c r="F655" s="314"/>
      <c r="G655" s="314">
        <v>1</v>
      </c>
      <c r="H655" s="314"/>
      <c r="I655" s="316"/>
      <c r="J655" s="295"/>
      <c r="K655" s="296"/>
      <c r="L655" s="297">
        <v>0.5</v>
      </c>
      <c r="M655" s="317">
        <v>0.5</v>
      </c>
      <c r="N655" s="317"/>
      <c r="O655" s="317"/>
      <c r="P655" s="317"/>
      <c r="Q655" s="318">
        <v>20760</v>
      </c>
      <c r="R655" s="318">
        <v>240117</v>
      </c>
      <c r="S655" s="314">
        <f t="shared" si="31"/>
        <v>0.5</v>
      </c>
      <c r="T655" s="314" t="s">
        <v>771</v>
      </c>
    </row>
    <row r="656" spans="1:20" s="313" customFormat="1" ht="23.25">
      <c r="A656" s="290">
        <v>588</v>
      </c>
      <c r="B656" s="314" t="s">
        <v>45</v>
      </c>
      <c r="C656" s="314" t="s">
        <v>767</v>
      </c>
      <c r="D656" s="467" t="s">
        <v>971</v>
      </c>
      <c r="E656" s="314">
        <v>1</v>
      </c>
      <c r="F656" s="314"/>
      <c r="G656" s="314">
        <v>1</v>
      </c>
      <c r="H656" s="314"/>
      <c r="I656" s="316"/>
      <c r="J656" s="295"/>
      <c r="K656" s="296"/>
      <c r="L656" s="297">
        <v>1</v>
      </c>
      <c r="M656" s="317">
        <v>1</v>
      </c>
      <c r="N656" s="317"/>
      <c r="O656" s="317"/>
      <c r="P656" s="317"/>
      <c r="Q656" s="318">
        <v>239753</v>
      </c>
      <c r="R656" s="318">
        <v>240117</v>
      </c>
      <c r="S656" s="314">
        <f t="shared" si="31"/>
        <v>1</v>
      </c>
      <c r="T656" s="314"/>
    </row>
    <row r="657" spans="1:20" ht="18.75" customHeight="1">
      <c r="A657" s="290">
        <v>637</v>
      </c>
      <c r="B657" s="359" t="s">
        <v>45</v>
      </c>
      <c r="C657" s="314" t="s">
        <v>777</v>
      </c>
      <c r="D657" s="481" t="s">
        <v>1020</v>
      </c>
      <c r="E657" s="469">
        <v>1</v>
      </c>
      <c r="F657" s="469"/>
      <c r="G657" s="469">
        <v>1</v>
      </c>
      <c r="H657" s="469"/>
      <c r="I657" s="469"/>
      <c r="J657" s="470"/>
      <c r="K657" s="471"/>
      <c r="L657" s="472">
        <v>1</v>
      </c>
      <c r="M657" s="473">
        <v>1</v>
      </c>
      <c r="N657" s="473"/>
      <c r="O657" s="473"/>
      <c r="P657" s="473"/>
      <c r="Q657" s="474">
        <v>239753</v>
      </c>
      <c r="R657" s="474">
        <v>240117</v>
      </c>
      <c r="S657" s="314">
        <f t="shared" si="31"/>
        <v>1</v>
      </c>
      <c r="T657" s="516" t="s">
        <v>779</v>
      </c>
    </row>
    <row r="658" spans="1:21" s="313" customFormat="1" ht="24.75" customHeight="1">
      <c r="A658" s="290">
        <v>578</v>
      </c>
      <c r="B658" s="335" t="s">
        <v>45</v>
      </c>
      <c r="C658" s="335" t="s">
        <v>767</v>
      </c>
      <c r="D658" s="440" t="s">
        <v>961</v>
      </c>
      <c r="E658" s="335">
        <v>1</v>
      </c>
      <c r="F658" s="335"/>
      <c r="G658" s="335">
        <v>1</v>
      </c>
      <c r="H658" s="335"/>
      <c r="I658" s="380"/>
      <c r="J658" s="295"/>
      <c r="K658" s="296"/>
      <c r="L658" s="297">
        <v>1</v>
      </c>
      <c r="M658" s="337"/>
      <c r="N658" s="337">
        <v>1</v>
      </c>
      <c r="O658" s="337"/>
      <c r="P658" s="337"/>
      <c r="Q658" s="338">
        <v>239753</v>
      </c>
      <c r="R658" s="338">
        <v>240117</v>
      </c>
      <c r="S658" s="335">
        <f t="shared" si="31"/>
        <v>1</v>
      </c>
      <c r="T658" s="335"/>
      <c r="U658" s="313">
        <f>SUM(S658:S668)</f>
        <v>11</v>
      </c>
    </row>
    <row r="659" spans="1:20" ht="23.25">
      <c r="A659" s="290">
        <v>596</v>
      </c>
      <c r="B659" s="335" t="s">
        <v>45</v>
      </c>
      <c r="C659" s="335" t="s">
        <v>769</v>
      </c>
      <c r="D659" s="440" t="s">
        <v>979</v>
      </c>
      <c r="E659" s="335">
        <v>1</v>
      </c>
      <c r="F659" s="335"/>
      <c r="G659" s="335">
        <v>1</v>
      </c>
      <c r="H659" s="335"/>
      <c r="I659" s="380"/>
      <c r="J659" s="295"/>
      <c r="K659" s="296"/>
      <c r="L659" s="297">
        <v>1</v>
      </c>
      <c r="M659" s="337"/>
      <c r="N659" s="337">
        <v>1</v>
      </c>
      <c r="O659" s="337"/>
      <c r="P659" s="337"/>
      <c r="Q659" s="338">
        <v>239753</v>
      </c>
      <c r="R659" s="338">
        <v>240117</v>
      </c>
      <c r="S659" s="335">
        <f t="shared" si="31"/>
        <v>1</v>
      </c>
      <c r="T659" s="335"/>
    </row>
    <row r="660" spans="1:20" ht="23.25">
      <c r="A660" s="290">
        <v>597</v>
      </c>
      <c r="B660" s="335" t="s">
        <v>45</v>
      </c>
      <c r="C660" s="335" t="s">
        <v>769</v>
      </c>
      <c r="D660" s="440" t="s">
        <v>980</v>
      </c>
      <c r="E660" s="335">
        <v>1</v>
      </c>
      <c r="F660" s="335"/>
      <c r="G660" s="335">
        <v>1</v>
      </c>
      <c r="H660" s="335"/>
      <c r="I660" s="380"/>
      <c r="J660" s="295"/>
      <c r="K660" s="296"/>
      <c r="L660" s="297">
        <v>1</v>
      </c>
      <c r="M660" s="337"/>
      <c r="N660" s="337">
        <v>1</v>
      </c>
      <c r="O660" s="337"/>
      <c r="P660" s="337"/>
      <c r="Q660" s="338">
        <v>239753</v>
      </c>
      <c r="R660" s="338">
        <v>240117</v>
      </c>
      <c r="S660" s="335">
        <f t="shared" si="31"/>
        <v>1</v>
      </c>
      <c r="T660" s="335"/>
    </row>
    <row r="661" spans="1:20" ht="23.25">
      <c r="A661" s="290">
        <v>598</v>
      </c>
      <c r="B661" s="335" t="s">
        <v>45</v>
      </c>
      <c r="C661" s="335" t="s">
        <v>769</v>
      </c>
      <c r="D661" s="440" t="s">
        <v>981</v>
      </c>
      <c r="E661" s="335">
        <v>1</v>
      </c>
      <c r="F661" s="335"/>
      <c r="G661" s="335">
        <v>1</v>
      </c>
      <c r="H661" s="335"/>
      <c r="I661" s="380"/>
      <c r="J661" s="295"/>
      <c r="K661" s="296"/>
      <c r="L661" s="297">
        <v>1</v>
      </c>
      <c r="M661" s="337"/>
      <c r="N661" s="337">
        <v>1</v>
      </c>
      <c r="O661" s="337"/>
      <c r="P661" s="337"/>
      <c r="Q661" s="338">
        <v>239753</v>
      </c>
      <c r="R661" s="338">
        <v>240117</v>
      </c>
      <c r="S661" s="335">
        <f t="shared" si="31"/>
        <v>1</v>
      </c>
      <c r="T661" s="335"/>
    </row>
    <row r="662" spans="1:20" s="313" customFormat="1" ht="23.25">
      <c r="A662" s="290">
        <v>599</v>
      </c>
      <c r="B662" s="335" t="s">
        <v>45</v>
      </c>
      <c r="C662" s="335" t="s">
        <v>769</v>
      </c>
      <c r="D662" s="440" t="s">
        <v>982</v>
      </c>
      <c r="E662" s="335">
        <v>1</v>
      </c>
      <c r="F662" s="335"/>
      <c r="G662" s="335">
        <v>1</v>
      </c>
      <c r="H662" s="335"/>
      <c r="I662" s="380"/>
      <c r="J662" s="295"/>
      <c r="K662" s="296"/>
      <c r="L662" s="297">
        <v>1</v>
      </c>
      <c r="M662" s="337"/>
      <c r="N662" s="337">
        <v>1</v>
      </c>
      <c r="O662" s="337"/>
      <c r="P662" s="337"/>
      <c r="Q662" s="338">
        <v>239753</v>
      </c>
      <c r="R662" s="338">
        <v>240117</v>
      </c>
      <c r="S662" s="335">
        <f t="shared" si="31"/>
        <v>1</v>
      </c>
      <c r="T662" s="335"/>
    </row>
    <row r="663" spans="1:20" s="313" customFormat="1" ht="23.25">
      <c r="A663" s="290">
        <v>601</v>
      </c>
      <c r="B663" s="335" t="s">
        <v>45</v>
      </c>
      <c r="C663" s="335" t="s">
        <v>769</v>
      </c>
      <c r="D663" s="440" t="s">
        <v>984</v>
      </c>
      <c r="E663" s="335">
        <v>1</v>
      </c>
      <c r="F663" s="335"/>
      <c r="G663" s="335">
        <v>1</v>
      </c>
      <c r="H663" s="335"/>
      <c r="I663" s="380"/>
      <c r="J663" s="295"/>
      <c r="K663" s="296"/>
      <c r="L663" s="297">
        <v>1</v>
      </c>
      <c r="M663" s="337"/>
      <c r="N663" s="337">
        <v>1</v>
      </c>
      <c r="O663" s="337"/>
      <c r="P663" s="337"/>
      <c r="Q663" s="338">
        <v>239753</v>
      </c>
      <c r="R663" s="338">
        <v>240117</v>
      </c>
      <c r="S663" s="335">
        <f t="shared" si="31"/>
        <v>1</v>
      </c>
      <c r="T663" s="335" t="s">
        <v>770</v>
      </c>
    </row>
    <row r="664" spans="1:20" ht="46.5">
      <c r="A664" s="290">
        <v>609</v>
      </c>
      <c r="B664" s="377" t="s">
        <v>45</v>
      </c>
      <c r="C664" s="496" t="s">
        <v>1045</v>
      </c>
      <c r="D664" s="495" t="s">
        <v>992</v>
      </c>
      <c r="E664" s="504">
        <v>1</v>
      </c>
      <c r="F664" s="504"/>
      <c r="G664" s="504">
        <v>1</v>
      </c>
      <c r="H664" s="504"/>
      <c r="I664" s="504"/>
      <c r="J664" s="476"/>
      <c r="K664" s="477"/>
      <c r="L664" s="478">
        <v>1</v>
      </c>
      <c r="M664" s="505"/>
      <c r="N664" s="505">
        <v>1</v>
      </c>
      <c r="O664" s="505"/>
      <c r="P664" s="505"/>
      <c r="Q664" s="506">
        <v>239753</v>
      </c>
      <c r="R664" s="506">
        <v>240117</v>
      </c>
      <c r="S664" s="335">
        <f t="shared" si="31"/>
        <v>1</v>
      </c>
      <c r="T664" s="504"/>
    </row>
    <row r="665" spans="1:20" ht="46.5">
      <c r="A665" s="290">
        <v>613</v>
      </c>
      <c r="B665" s="377" t="s">
        <v>45</v>
      </c>
      <c r="C665" s="496" t="s">
        <v>1045</v>
      </c>
      <c r="D665" s="495" t="s">
        <v>996</v>
      </c>
      <c r="E665" s="504">
        <v>1</v>
      </c>
      <c r="F665" s="504"/>
      <c r="G665" s="504">
        <v>1</v>
      </c>
      <c r="H665" s="504"/>
      <c r="I665" s="504"/>
      <c r="J665" s="476"/>
      <c r="K665" s="477"/>
      <c r="L665" s="478">
        <v>1</v>
      </c>
      <c r="M665" s="505"/>
      <c r="N665" s="505">
        <v>1</v>
      </c>
      <c r="O665" s="505"/>
      <c r="P665" s="505"/>
      <c r="Q665" s="506">
        <v>239753</v>
      </c>
      <c r="R665" s="506">
        <v>240117</v>
      </c>
      <c r="S665" s="335">
        <f t="shared" si="31"/>
        <v>1</v>
      </c>
      <c r="T665" s="504"/>
    </row>
    <row r="666" spans="1:20" ht="46.5">
      <c r="A666" s="290">
        <v>624</v>
      </c>
      <c r="B666" s="377" t="s">
        <v>45</v>
      </c>
      <c r="C666" s="496" t="s">
        <v>1046</v>
      </c>
      <c r="D666" s="495" t="s">
        <v>1007</v>
      </c>
      <c r="E666" s="504">
        <v>1</v>
      </c>
      <c r="F666" s="504"/>
      <c r="G666" s="504">
        <v>1</v>
      </c>
      <c r="H666" s="504"/>
      <c r="I666" s="504"/>
      <c r="J666" s="476"/>
      <c r="K666" s="477"/>
      <c r="L666" s="478">
        <v>1</v>
      </c>
      <c r="M666" s="505"/>
      <c r="N666" s="505">
        <v>1</v>
      </c>
      <c r="O666" s="505"/>
      <c r="P666" s="505"/>
      <c r="Q666" s="506">
        <v>239753</v>
      </c>
      <c r="R666" s="506">
        <v>240117</v>
      </c>
      <c r="S666" s="335">
        <f t="shared" si="31"/>
        <v>1</v>
      </c>
      <c r="T666" s="504"/>
    </row>
    <row r="667" spans="1:20" ht="23.25">
      <c r="A667" s="290">
        <v>631</v>
      </c>
      <c r="B667" s="422" t="s">
        <v>45</v>
      </c>
      <c r="C667" s="335" t="s">
        <v>777</v>
      </c>
      <c r="D667" s="490" t="s">
        <v>1014</v>
      </c>
      <c r="E667" s="491">
        <v>1</v>
      </c>
      <c r="F667" s="491"/>
      <c r="G667" s="491">
        <v>1</v>
      </c>
      <c r="H667" s="491"/>
      <c r="I667" s="491"/>
      <c r="J667" s="470"/>
      <c r="K667" s="471"/>
      <c r="L667" s="472">
        <v>1</v>
      </c>
      <c r="M667" s="492"/>
      <c r="N667" s="492">
        <v>1</v>
      </c>
      <c r="O667" s="492"/>
      <c r="P667" s="492"/>
      <c r="Q667" s="493">
        <v>239753</v>
      </c>
      <c r="R667" s="493">
        <v>240117</v>
      </c>
      <c r="S667" s="335">
        <f t="shared" si="31"/>
        <v>1</v>
      </c>
      <c r="T667" s="491"/>
    </row>
    <row r="668" spans="1:20" ht="23.25">
      <c r="A668" s="290">
        <v>635</v>
      </c>
      <c r="B668" s="422" t="s">
        <v>45</v>
      </c>
      <c r="C668" s="335" t="s">
        <v>777</v>
      </c>
      <c r="D668" s="490" t="s">
        <v>1018</v>
      </c>
      <c r="E668" s="491">
        <v>1</v>
      </c>
      <c r="F668" s="491"/>
      <c r="G668" s="491">
        <v>1</v>
      </c>
      <c r="H668" s="491"/>
      <c r="I668" s="491"/>
      <c r="J668" s="470"/>
      <c r="K668" s="471"/>
      <c r="L668" s="472">
        <v>1</v>
      </c>
      <c r="M668" s="492"/>
      <c r="N668" s="492">
        <v>1</v>
      </c>
      <c r="O668" s="492"/>
      <c r="P668" s="492"/>
      <c r="Q668" s="493">
        <v>239753</v>
      </c>
      <c r="R668" s="493">
        <v>240117</v>
      </c>
      <c r="S668" s="335">
        <f t="shared" si="31"/>
        <v>1</v>
      </c>
      <c r="T668" s="517" t="s">
        <v>778</v>
      </c>
    </row>
    <row r="669" spans="1:21" ht="23.25" customHeight="1">
      <c r="A669" s="290">
        <v>574</v>
      </c>
      <c r="B669" s="314" t="s">
        <v>45</v>
      </c>
      <c r="C669" s="314" t="s">
        <v>767</v>
      </c>
      <c r="D669" s="467" t="s">
        <v>957</v>
      </c>
      <c r="E669" s="314">
        <v>1</v>
      </c>
      <c r="F669" s="314"/>
      <c r="G669" s="314">
        <v>1</v>
      </c>
      <c r="H669" s="314"/>
      <c r="I669" s="316"/>
      <c r="J669" s="295"/>
      <c r="K669" s="296"/>
      <c r="L669" s="297">
        <v>1</v>
      </c>
      <c r="M669" s="317"/>
      <c r="N669" s="317"/>
      <c r="O669" s="317">
        <v>1</v>
      </c>
      <c r="P669" s="317"/>
      <c r="Q669" s="318">
        <v>239753</v>
      </c>
      <c r="R669" s="318">
        <v>240117</v>
      </c>
      <c r="S669" s="314">
        <f t="shared" si="31"/>
        <v>1</v>
      </c>
      <c r="T669" s="314"/>
      <c r="U669" s="285">
        <f>SUM(S669:S671)</f>
        <v>3</v>
      </c>
    </row>
    <row r="670" spans="1:20" ht="23.25">
      <c r="A670" s="290">
        <v>595</v>
      </c>
      <c r="B670" s="314" t="s">
        <v>45</v>
      </c>
      <c r="C670" s="314" t="s">
        <v>769</v>
      </c>
      <c r="D670" s="467" t="s">
        <v>978</v>
      </c>
      <c r="E670" s="314">
        <v>1</v>
      </c>
      <c r="F670" s="314"/>
      <c r="G670" s="314">
        <v>1</v>
      </c>
      <c r="H670" s="314"/>
      <c r="I670" s="316"/>
      <c r="J670" s="295"/>
      <c r="K670" s="296"/>
      <c r="L670" s="297">
        <v>1</v>
      </c>
      <c r="M670" s="317"/>
      <c r="N670" s="317"/>
      <c r="O670" s="317">
        <v>1</v>
      </c>
      <c r="P670" s="317"/>
      <c r="Q670" s="318">
        <v>239753</v>
      </c>
      <c r="R670" s="318">
        <v>240117</v>
      </c>
      <c r="S670" s="314">
        <f t="shared" si="31"/>
        <v>1</v>
      </c>
      <c r="T670" s="314"/>
    </row>
    <row r="671" spans="1:20" ht="21" customHeight="1">
      <c r="A671" s="290">
        <v>611</v>
      </c>
      <c r="B671" s="370" t="s">
        <v>45</v>
      </c>
      <c r="C671" s="511" t="s">
        <v>1045</v>
      </c>
      <c r="D671" s="468" t="s">
        <v>994</v>
      </c>
      <c r="E671" s="475">
        <v>1</v>
      </c>
      <c r="F671" s="475"/>
      <c r="G671" s="475">
        <v>1</v>
      </c>
      <c r="H671" s="475"/>
      <c r="I671" s="475"/>
      <c r="J671" s="476"/>
      <c r="K671" s="477"/>
      <c r="L671" s="478">
        <v>1</v>
      </c>
      <c r="M671" s="479"/>
      <c r="N671" s="479"/>
      <c r="O671" s="479">
        <v>1</v>
      </c>
      <c r="P671" s="479"/>
      <c r="Q671" s="480">
        <v>239753</v>
      </c>
      <c r="R671" s="480">
        <v>240117</v>
      </c>
      <c r="S671" s="314">
        <f t="shared" si="31"/>
        <v>1</v>
      </c>
      <c r="T671" s="475"/>
    </row>
    <row r="672" spans="1:21" ht="23.25">
      <c r="A672" s="292"/>
      <c r="B672" s="518"/>
      <c r="C672" s="292"/>
      <c r="D672" s="519"/>
      <c r="E672" s="292">
        <f aca="true" t="shared" si="32" ref="E672:P672">SUM(E586:E671)</f>
        <v>86</v>
      </c>
      <c r="F672" s="292">
        <f t="shared" si="32"/>
        <v>0</v>
      </c>
      <c r="G672" s="292">
        <f t="shared" si="32"/>
        <v>80</v>
      </c>
      <c r="H672" s="292">
        <f t="shared" si="32"/>
        <v>6</v>
      </c>
      <c r="I672" s="292">
        <f t="shared" si="32"/>
        <v>5</v>
      </c>
      <c r="J672" s="332">
        <f t="shared" si="32"/>
        <v>5</v>
      </c>
      <c r="K672" s="333">
        <f t="shared" si="32"/>
        <v>58.5</v>
      </c>
      <c r="L672" s="334">
        <f t="shared" si="32"/>
        <v>16.5</v>
      </c>
      <c r="M672" s="292">
        <f t="shared" si="32"/>
        <v>33</v>
      </c>
      <c r="N672" s="292">
        <f t="shared" si="32"/>
        <v>40</v>
      </c>
      <c r="O672" s="292">
        <f t="shared" si="32"/>
        <v>7</v>
      </c>
      <c r="P672" s="292">
        <f t="shared" si="32"/>
        <v>0</v>
      </c>
      <c r="Q672" s="292"/>
      <c r="R672" s="292"/>
      <c r="S672" s="292">
        <f>SUM(S586:S671)</f>
        <v>80</v>
      </c>
      <c r="T672" s="520"/>
      <c r="U672" s="309"/>
    </row>
    <row r="673" spans="1:21" ht="23.25">
      <c r="A673" s="290">
        <v>699</v>
      </c>
      <c r="B673" s="314" t="s">
        <v>63</v>
      </c>
      <c r="C673" s="314" t="s">
        <v>828</v>
      </c>
      <c r="D673" s="319" t="s">
        <v>839</v>
      </c>
      <c r="E673" s="314"/>
      <c r="F673" s="314">
        <v>1</v>
      </c>
      <c r="G673" s="314"/>
      <c r="H673" s="314">
        <v>1</v>
      </c>
      <c r="I673" s="316"/>
      <c r="J673" s="295">
        <v>1</v>
      </c>
      <c r="K673" s="296"/>
      <c r="L673" s="297"/>
      <c r="M673" s="317">
        <v>1</v>
      </c>
      <c r="N673" s="317"/>
      <c r="O673" s="317"/>
      <c r="P673" s="317"/>
      <c r="Q673" s="318">
        <v>20607</v>
      </c>
      <c r="R673" s="318">
        <v>20971</v>
      </c>
      <c r="S673" s="314">
        <f aca="true" t="shared" si="33" ref="S673:S704">SUM(J673:O673)/2</f>
        <v>1</v>
      </c>
      <c r="T673" s="319"/>
      <c r="U673" s="285">
        <f>SUM(S673:S674)</f>
        <v>2</v>
      </c>
    </row>
    <row r="674" spans="1:20" ht="23.25">
      <c r="A674" s="290">
        <v>709</v>
      </c>
      <c r="B674" s="314" t="s">
        <v>63</v>
      </c>
      <c r="C674" s="314" t="s">
        <v>842</v>
      </c>
      <c r="D674" s="319" t="s">
        <v>850</v>
      </c>
      <c r="E674" s="314">
        <v>1</v>
      </c>
      <c r="F674" s="314"/>
      <c r="G674" s="314">
        <v>1</v>
      </c>
      <c r="H674" s="314">
        <v>1</v>
      </c>
      <c r="I674" s="316"/>
      <c r="J674" s="295">
        <v>1</v>
      </c>
      <c r="K674" s="296"/>
      <c r="L674" s="297"/>
      <c r="M674" s="317">
        <v>1</v>
      </c>
      <c r="N674" s="317"/>
      <c r="O674" s="317"/>
      <c r="P674" s="317"/>
      <c r="Q674" s="318">
        <v>20607</v>
      </c>
      <c r="R674" s="318">
        <v>20971</v>
      </c>
      <c r="S674" s="314">
        <f t="shared" si="33"/>
        <v>1</v>
      </c>
      <c r="T674" s="319"/>
    </row>
    <row r="675" spans="1:21" ht="23.25">
      <c r="A675" s="290">
        <v>688</v>
      </c>
      <c r="B675" s="335" t="s">
        <v>63</v>
      </c>
      <c r="C675" s="335" t="s">
        <v>823</v>
      </c>
      <c r="D675" s="339" t="s">
        <v>827</v>
      </c>
      <c r="E675" s="335"/>
      <c r="F675" s="335">
        <v>1</v>
      </c>
      <c r="G675" s="335"/>
      <c r="H675" s="335">
        <v>1</v>
      </c>
      <c r="I675" s="380"/>
      <c r="J675" s="295"/>
      <c r="K675" s="296">
        <v>0</v>
      </c>
      <c r="L675" s="297"/>
      <c r="M675" s="337">
        <v>0</v>
      </c>
      <c r="N675" s="337"/>
      <c r="O675" s="337"/>
      <c r="P675" s="337"/>
      <c r="Q675" s="338">
        <v>20882</v>
      </c>
      <c r="R675" s="338">
        <v>20971</v>
      </c>
      <c r="S675" s="335">
        <f t="shared" si="33"/>
        <v>0</v>
      </c>
      <c r="T675" s="339"/>
      <c r="U675" s="285">
        <f>SUM(S675:S719)</f>
        <v>41.5</v>
      </c>
    </row>
    <row r="676" spans="1:21" ht="23.25">
      <c r="A676" s="290">
        <v>701</v>
      </c>
      <c r="B676" s="335" t="s">
        <v>63</v>
      </c>
      <c r="C676" s="335" t="s">
        <v>828</v>
      </c>
      <c r="D676" s="339" t="s">
        <v>841</v>
      </c>
      <c r="E676" s="335"/>
      <c r="F676" s="335">
        <v>1</v>
      </c>
      <c r="G676" s="335"/>
      <c r="H676" s="335">
        <v>1</v>
      </c>
      <c r="I676" s="380"/>
      <c r="J676" s="295"/>
      <c r="K676" s="296">
        <v>0</v>
      </c>
      <c r="L676" s="297"/>
      <c r="M676" s="337">
        <v>0</v>
      </c>
      <c r="N676" s="337"/>
      <c r="O676" s="337"/>
      <c r="P676" s="337"/>
      <c r="Q676" s="338">
        <v>20882</v>
      </c>
      <c r="R676" s="338">
        <v>20971</v>
      </c>
      <c r="S676" s="335">
        <f t="shared" si="33"/>
        <v>0</v>
      </c>
      <c r="T676" s="339"/>
      <c r="U676" s="309"/>
    </row>
    <row r="677" spans="1:21" ht="23.25">
      <c r="A677" s="290">
        <v>675</v>
      </c>
      <c r="B677" s="335" t="s">
        <v>63</v>
      </c>
      <c r="C677" s="335" t="s">
        <v>794</v>
      </c>
      <c r="D677" s="339" t="s">
        <v>812</v>
      </c>
      <c r="E677" s="335"/>
      <c r="F677" s="335">
        <v>1</v>
      </c>
      <c r="G677" s="335"/>
      <c r="H677" s="335">
        <v>1</v>
      </c>
      <c r="I677" s="380"/>
      <c r="J677" s="295"/>
      <c r="K677" s="296">
        <v>0.5</v>
      </c>
      <c r="L677" s="297"/>
      <c r="M677" s="337">
        <v>0.5</v>
      </c>
      <c r="N677" s="337"/>
      <c r="O677" s="337"/>
      <c r="P677" s="337"/>
      <c r="Q677" s="338">
        <v>20707</v>
      </c>
      <c r="R677" s="338">
        <v>20971</v>
      </c>
      <c r="S677" s="335">
        <f t="shared" si="33"/>
        <v>0.5</v>
      </c>
      <c r="T677" s="339"/>
      <c r="U677" s="309"/>
    </row>
    <row r="678" spans="1:21" ht="23.25">
      <c r="A678" s="290">
        <v>700</v>
      </c>
      <c r="B678" s="335" t="s">
        <v>63</v>
      </c>
      <c r="C678" s="335" t="s">
        <v>828</v>
      </c>
      <c r="D678" s="339" t="s">
        <v>840</v>
      </c>
      <c r="E678" s="335"/>
      <c r="F678" s="335">
        <v>1</v>
      </c>
      <c r="G678" s="335"/>
      <c r="H678" s="335">
        <v>1</v>
      </c>
      <c r="I678" s="380"/>
      <c r="J678" s="295"/>
      <c r="K678" s="296">
        <v>0.5</v>
      </c>
      <c r="L678" s="297"/>
      <c r="M678" s="337">
        <v>0.5</v>
      </c>
      <c r="N678" s="337"/>
      <c r="O678" s="337"/>
      <c r="P678" s="337"/>
      <c r="Q678" s="338">
        <v>20765</v>
      </c>
      <c r="R678" s="338">
        <v>20971</v>
      </c>
      <c r="S678" s="335">
        <f t="shared" si="33"/>
        <v>0.5</v>
      </c>
      <c r="T678" s="339"/>
      <c r="U678" s="309"/>
    </row>
    <row r="679" spans="1:21" ht="23.25">
      <c r="A679" s="290">
        <v>716</v>
      </c>
      <c r="B679" s="335" t="s">
        <v>63</v>
      </c>
      <c r="C679" s="335" t="s">
        <v>842</v>
      </c>
      <c r="D679" s="339" t="s">
        <v>857</v>
      </c>
      <c r="E679" s="335">
        <v>1</v>
      </c>
      <c r="F679" s="335"/>
      <c r="G679" s="335"/>
      <c r="H679" s="335">
        <v>1</v>
      </c>
      <c r="I679" s="380"/>
      <c r="J679" s="295"/>
      <c r="K679" s="296">
        <v>0.5</v>
      </c>
      <c r="L679" s="297"/>
      <c r="M679" s="337">
        <v>0.5</v>
      </c>
      <c r="N679" s="337"/>
      <c r="O679" s="337"/>
      <c r="P679" s="337"/>
      <c r="Q679" s="338">
        <v>20760</v>
      </c>
      <c r="R679" s="338">
        <v>20971</v>
      </c>
      <c r="S679" s="335">
        <f t="shared" si="33"/>
        <v>0.5</v>
      </c>
      <c r="T679" s="339"/>
      <c r="U679" s="309"/>
    </row>
    <row r="680" spans="1:21" ht="23.25">
      <c r="A680" s="290">
        <v>663</v>
      </c>
      <c r="B680" s="335" t="s">
        <v>63</v>
      </c>
      <c r="C680" s="335" t="s">
        <v>794</v>
      </c>
      <c r="D680" s="339" t="s">
        <v>800</v>
      </c>
      <c r="E680" s="335"/>
      <c r="F680" s="335">
        <v>1</v>
      </c>
      <c r="G680" s="335">
        <v>1</v>
      </c>
      <c r="H680" s="335"/>
      <c r="I680" s="380"/>
      <c r="J680" s="295"/>
      <c r="K680" s="296">
        <v>1</v>
      </c>
      <c r="L680" s="297"/>
      <c r="M680" s="337">
        <v>1</v>
      </c>
      <c r="N680" s="337"/>
      <c r="O680" s="337"/>
      <c r="P680" s="337"/>
      <c r="Q680" s="338">
        <v>20607</v>
      </c>
      <c r="R680" s="338">
        <v>20971</v>
      </c>
      <c r="S680" s="335">
        <f t="shared" si="33"/>
        <v>1</v>
      </c>
      <c r="T680" s="339"/>
      <c r="U680" s="309"/>
    </row>
    <row r="681" spans="1:21" ht="23.25">
      <c r="A681" s="290">
        <v>664</v>
      </c>
      <c r="B681" s="335" t="s">
        <v>63</v>
      </c>
      <c r="C681" s="335" t="s">
        <v>794</v>
      </c>
      <c r="D681" s="339" t="s">
        <v>801</v>
      </c>
      <c r="E681" s="335"/>
      <c r="F681" s="335">
        <v>1</v>
      </c>
      <c r="G681" s="335">
        <v>1</v>
      </c>
      <c r="H681" s="335"/>
      <c r="I681" s="380"/>
      <c r="J681" s="295"/>
      <c r="K681" s="296">
        <v>1</v>
      </c>
      <c r="L681" s="297"/>
      <c r="M681" s="337">
        <v>1</v>
      </c>
      <c r="N681" s="337"/>
      <c r="O681" s="337"/>
      <c r="P681" s="337"/>
      <c r="Q681" s="338">
        <v>20607</v>
      </c>
      <c r="R681" s="338">
        <v>20971</v>
      </c>
      <c r="S681" s="335">
        <f t="shared" si="33"/>
        <v>1</v>
      </c>
      <c r="T681" s="339"/>
      <c r="U681" s="309"/>
    </row>
    <row r="682" spans="1:21" ht="23.25">
      <c r="A682" s="290">
        <v>665</v>
      </c>
      <c r="B682" s="335" t="s">
        <v>63</v>
      </c>
      <c r="C682" s="335" t="s">
        <v>794</v>
      </c>
      <c r="D682" s="339" t="s">
        <v>802</v>
      </c>
      <c r="E682" s="335"/>
      <c r="F682" s="335">
        <v>1</v>
      </c>
      <c r="G682" s="335">
        <v>1</v>
      </c>
      <c r="H682" s="335"/>
      <c r="I682" s="380"/>
      <c r="J682" s="295"/>
      <c r="K682" s="296">
        <v>1</v>
      </c>
      <c r="L682" s="297"/>
      <c r="M682" s="337">
        <v>1</v>
      </c>
      <c r="N682" s="337"/>
      <c r="O682" s="337"/>
      <c r="P682" s="337"/>
      <c r="Q682" s="338">
        <v>20607</v>
      </c>
      <c r="R682" s="338">
        <v>20971</v>
      </c>
      <c r="S682" s="335">
        <f t="shared" si="33"/>
        <v>1</v>
      </c>
      <c r="T682" s="339"/>
      <c r="U682" s="309"/>
    </row>
    <row r="683" spans="1:21" ht="23.25">
      <c r="A683" s="290">
        <v>666</v>
      </c>
      <c r="B683" s="335" t="s">
        <v>63</v>
      </c>
      <c r="C683" s="335" t="s">
        <v>794</v>
      </c>
      <c r="D683" s="339" t="s">
        <v>803</v>
      </c>
      <c r="E683" s="335"/>
      <c r="F683" s="335">
        <v>1</v>
      </c>
      <c r="G683" s="335">
        <v>1</v>
      </c>
      <c r="H683" s="335"/>
      <c r="I683" s="380"/>
      <c r="J683" s="295"/>
      <c r="K683" s="296">
        <v>1</v>
      </c>
      <c r="L683" s="297"/>
      <c r="M683" s="337">
        <v>1</v>
      </c>
      <c r="N683" s="337"/>
      <c r="O683" s="337"/>
      <c r="P683" s="337"/>
      <c r="Q683" s="338">
        <v>20607</v>
      </c>
      <c r="R683" s="338">
        <v>20971</v>
      </c>
      <c r="S683" s="335">
        <f t="shared" si="33"/>
        <v>1</v>
      </c>
      <c r="T683" s="339"/>
      <c r="U683" s="309"/>
    </row>
    <row r="684" spans="1:21" ht="23.25">
      <c r="A684" s="290">
        <v>667</v>
      </c>
      <c r="B684" s="335" t="s">
        <v>63</v>
      </c>
      <c r="C684" s="335" t="s">
        <v>794</v>
      </c>
      <c r="D684" s="339" t="s">
        <v>804</v>
      </c>
      <c r="E684" s="335"/>
      <c r="F684" s="335">
        <v>1</v>
      </c>
      <c r="G684" s="335"/>
      <c r="H684" s="335">
        <v>1</v>
      </c>
      <c r="I684" s="380"/>
      <c r="J684" s="295"/>
      <c r="K684" s="296">
        <v>1</v>
      </c>
      <c r="L684" s="297"/>
      <c r="M684" s="337">
        <v>1</v>
      </c>
      <c r="N684" s="337"/>
      <c r="O684" s="337"/>
      <c r="P684" s="337"/>
      <c r="Q684" s="338">
        <v>20607</v>
      </c>
      <c r="R684" s="338">
        <v>20971</v>
      </c>
      <c r="S684" s="335">
        <f t="shared" si="33"/>
        <v>1</v>
      </c>
      <c r="T684" s="339"/>
      <c r="U684" s="309"/>
    </row>
    <row r="685" spans="1:21" ht="23.25">
      <c r="A685" s="290">
        <v>668</v>
      </c>
      <c r="B685" s="335" t="s">
        <v>63</v>
      </c>
      <c r="C685" s="335" t="s">
        <v>794</v>
      </c>
      <c r="D685" s="339" t="s">
        <v>805</v>
      </c>
      <c r="E685" s="335"/>
      <c r="F685" s="335">
        <v>1</v>
      </c>
      <c r="G685" s="335"/>
      <c r="H685" s="335">
        <v>1</v>
      </c>
      <c r="I685" s="380"/>
      <c r="J685" s="295"/>
      <c r="K685" s="296">
        <v>1</v>
      </c>
      <c r="L685" s="297"/>
      <c r="M685" s="337">
        <v>1</v>
      </c>
      <c r="N685" s="337"/>
      <c r="O685" s="337"/>
      <c r="P685" s="337"/>
      <c r="Q685" s="338">
        <v>20607</v>
      </c>
      <c r="R685" s="338">
        <v>20971</v>
      </c>
      <c r="S685" s="335">
        <f t="shared" si="33"/>
        <v>1</v>
      </c>
      <c r="T685" s="339"/>
      <c r="U685" s="309"/>
    </row>
    <row r="686" spans="1:21" ht="23.25">
      <c r="A686" s="290">
        <v>669</v>
      </c>
      <c r="B686" s="335" t="s">
        <v>63</v>
      </c>
      <c r="C686" s="335" t="s">
        <v>794</v>
      </c>
      <c r="D686" s="339" t="s">
        <v>806</v>
      </c>
      <c r="E686" s="335"/>
      <c r="F686" s="335">
        <v>1</v>
      </c>
      <c r="G686" s="335"/>
      <c r="H686" s="335">
        <v>1</v>
      </c>
      <c r="I686" s="380"/>
      <c r="J686" s="295"/>
      <c r="K686" s="296">
        <v>1</v>
      </c>
      <c r="L686" s="297"/>
      <c r="M686" s="337">
        <v>1</v>
      </c>
      <c r="N686" s="337"/>
      <c r="O686" s="337"/>
      <c r="P686" s="337"/>
      <c r="Q686" s="338">
        <v>20607</v>
      </c>
      <c r="R686" s="338">
        <v>20971</v>
      </c>
      <c r="S686" s="335">
        <f t="shared" si="33"/>
        <v>1</v>
      </c>
      <c r="T686" s="339"/>
      <c r="U686" s="309"/>
    </row>
    <row r="687" spans="1:21" ht="23.25">
      <c r="A687" s="290">
        <v>670</v>
      </c>
      <c r="B687" s="335" t="s">
        <v>63</v>
      </c>
      <c r="C687" s="335" t="s">
        <v>794</v>
      </c>
      <c r="D687" s="339" t="s">
        <v>807</v>
      </c>
      <c r="E687" s="335"/>
      <c r="F687" s="335">
        <v>1</v>
      </c>
      <c r="G687" s="335"/>
      <c r="H687" s="335">
        <v>1</v>
      </c>
      <c r="I687" s="380"/>
      <c r="J687" s="295"/>
      <c r="K687" s="296">
        <v>1</v>
      </c>
      <c r="L687" s="297"/>
      <c r="M687" s="337">
        <v>1</v>
      </c>
      <c r="N687" s="337"/>
      <c r="O687" s="337"/>
      <c r="P687" s="337"/>
      <c r="Q687" s="338">
        <v>20607</v>
      </c>
      <c r="R687" s="338">
        <v>20971</v>
      </c>
      <c r="S687" s="335">
        <f t="shared" si="33"/>
        <v>1</v>
      </c>
      <c r="T687" s="339"/>
      <c r="U687" s="309"/>
    </row>
    <row r="688" spans="1:21" ht="23.25">
      <c r="A688" s="290">
        <v>671</v>
      </c>
      <c r="B688" s="335" t="s">
        <v>63</v>
      </c>
      <c r="C688" s="335" t="s">
        <v>794</v>
      </c>
      <c r="D688" s="339" t="s">
        <v>808</v>
      </c>
      <c r="E688" s="335"/>
      <c r="F688" s="335">
        <v>1</v>
      </c>
      <c r="G688" s="335"/>
      <c r="H688" s="335">
        <v>1</v>
      </c>
      <c r="I688" s="380"/>
      <c r="J688" s="295"/>
      <c r="K688" s="296">
        <v>1</v>
      </c>
      <c r="L688" s="297"/>
      <c r="M688" s="337">
        <v>1</v>
      </c>
      <c r="N688" s="337"/>
      <c r="O688" s="337"/>
      <c r="P688" s="337"/>
      <c r="Q688" s="338">
        <v>20607</v>
      </c>
      <c r="R688" s="338">
        <v>20971</v>
      </c>
      <c r="S688" s="335">
        <f t="shared" si="33"/>
        <v>1</v>
      </c>
      <c r="T688" s="339"/>
      <c r="U688" s="309"/>
    </row>
    <row r="689" spans="1:21" ht="23.25">
      <c r="A689" s="290">
        <v>672</v>
      </c>
      <c r="B689" s="335" t="s">
        <v>63</v>
      </c>
      <c r="C689" s="335" t="s">
        <v>794</v>
      </c>
      <c r="D689" s="339" t="s">
        <v>809</v>
      </c>
      <c r="E689" s="335"/>
      <c r="F689" s="335">
        <v>1</v>
      </c>
      <c r="G689" s="335"/>
      <c r="H689" s="335">
        <v>1</v>
      </c>
      <c r="I689" s="380"/>
      <c r="J689" s="295"/>
      <c r="K689" s="296">
        <v>1</v>
      </c>
      <c r="L689" s="297"/>
      <c r="M689" s="337">
        <v>1</v>
      </c>
      <c r="N689" s="337"/>
      <c r="O689" s="337"/>
      <c r="P689" s="337"/>
      <c r="Q689" s="338">
        <v>20607</v>
      </c>
      <c r="R689" s="338">
        <v>20971</v>
      </c>
      <c r="S689" s="335">
        <f t="shared" si="33"/>
        <v>1</v>
      </c>
      <c r="T689" s="339"/>
      <c r="U689" s="309"/>
    </row>
    <row r="690" spans="1:21" ht="23.25">
      <c r="A690" s="290">
        <v>673</v>
      </c>
      <c r="B690" s="335" t="s">
        <v>63</v>
      </c>
      <c r="C690" s="335" t="s">
        <v>794</v>
      </c>
      <c r="D690" s="339" t="s">
        <v>810</v>
      </c>
      <c r="E690" s="335"/>
      <c r="F690" s="335">
        <v>1</v>
      </c>
      <c r="G690" s="335"/>
      <c r="H690" s="335">
        <v>1</v>
      </c>
      <c r="I690" s="380"/>
      <c r="J690" s="295"/>
      <c r="K690" s="296">
        <v>1</v>
      </c>
      <c r="L690" s="297"/>
      <c r="M690" s="337">
        <v>1</v>
      </c>
      <c r="N690" s="337"/>
      <c r="O690" s="337"/>
      <c r="P690" s="337"/>
      <c r="Q690" s="338">
        <v>20607</v>
      </c>
      <c r="R690" s="338">
        <v>20971</v>
      </c>
      <c r="S690" s="335">
        <f t="shared" si="33"/>
        <v>1</v>
      </c>
      <c r="T690" s="339"/>
      <c r="U690" s="309"/>
    </row>
    <row r="691" spans="1:21" ht="23.25">
      <c r="A691" s="290">
        <v>674</v>
      </c>
      <c r="B691" s="335" t="s">
        <v>63</v>
      </c>
      <c r="C691" s="335" t="s">
        <v>794</v>
      </c>
      <c r="D691" s="339" t="s">
        <v>811</v>
      </c>
      <c r="E691" s="335"/>
      <c r="F691" s="335">
        <v>1</v>
      </c>
      <c r="G691" s="335"/>
      <c r="H691" s="335">
        <v>1</v>
      </c>
      <c r="I691" s="380"/>
      <c r="J691" s="295"/>
      <c r="K691" s="296">
        <v>1</v>
      </c>
      <c r="L691" s="297"/>
      <c r="M691" s="337">
        <v>1</v>
      </c>
      <c r="N691" s="337"/>
      <c r="O691" s="337"/>
      <c r="P691" s="337"/>
      <c r="Q691" s="338">
        <v>20607</v>
      </c>
      <c r="R691" s="338">
        <v>20971</v>
      </c>
      <c r="S691" s="335">
        <f t="shared" si="33"/>
        <v>1</v>
      </c>
      <c r="T691" s="339"/>
      <c r="U691" s="309"/>
    </row>
    <row r="692" spans="1:21" ht="23.25">
      <c r="A692" s="290">
        <v>678</v>
      </c>
      <c r="B692" s="335" t="s">
        <v>63</v>
      </c>
      <c r="C692" s="335" t="s">
        <v>813</v>
      </c>
      <c r="D692" s="339" t="s">
        <v>816</v>
      </c>
      <c r="E692" s="335"/>
      <c r="F692" s="335">
        <v>1</v>
      </c>
      <c r="G692" s="335">
        <v>1</v>
      </c>
      <c r="H692" s="335"/>
      <c r="I692" s="380"/>
      <c r="J692" s="295"/>
      <c r="K692" s="296">
        <v>1</v>
      </c>
      <c r="L692" s="297"/>
      <c r="M692" s="337">
        <v>1</v>
      </c>
      <c r="N692" s="337"/>
      <c r="O692" s="337"/>
      <c r="P692" s="337"/>
      <c r="Q692" s="338">
        <v>20607</v>
      </c>
      <c r="R692" s="338">
        <v>20971</v>
      </c>
      <c r="S692" s="335">
        <f t="shared" si="33"/>
        <v>1</v>
      </c>
      <c r="T692" s="339"/>
      <c r="U692" s="309"/>
    </row>
    <row r="693" spans="1:21" ht="23.25">
      <c r="A693" s="290">
        <v>680</v>
      </c>
      <c r="B693" s="335" t="s">
        <v>63</v>
      </c>
      <c r="C693" s="335" t="s">
        <v>813</v>
      </c>
      <c r="D693" s="339" t="s">
        <v>818</v>
      </c>
      <c r="E693" s="335"/>
      <c r="F693" s="335">
        <v>1</v>
      </c>
      <c r="G693" s="335">
        <v>1</v>
      </c>
      <c r="H693" s="335"/>
      <c r="I693" s="380"/>
      <c r="J693" s="295"/>
      <c r="K693" s="296">
        <v>1</v>
      </c>
      <c r="L693" s="297"/>
      <c r="M693" s="337">
        <v>1</v>
      </c>
      <c r="N693" s="337"/>
      <c r="O693" s="337"/>
      <c r="P693" s="337"/>
      <c r="Q693" s="338">
        <v>20607</v>
      </c>
      <c r="R693" s="338">
        <v>20971</v>
      </c>
      <c r="S693" s="335">
        <f t="shared" si="33"/>
        <v>1</v>
      </c>
      <c r="T693" s="339"/>
      <c r="U693" s="309"/>
    </row>
    <row r="694" spans="1:21" ht="23.25">
      <c r="A694" s="290">
        <v>681</v>
      </c>
      <c r="B694" s="335" t="s">
        <v>63</v>
      </c>
      <c r="C694" s="335" t="s">
        <v>813</v>
      </c>
      <c r="D694" s="339" t="s">
        <v>819</v>
      </c>
      <c r="E694" s="335"/>
      <c r="F694" s="335">
        <v>1</v>
      </c>
      <c r="G694" s="335">
        <v>1</v>
      </c>
      <c r="H694" s="335"/>
      <c r="I694" s="380"/>
      <c r="J694" s="295"/>
      <c r="K694" s="296">
        <v>1</v>
      </c>
      <c r="L694" s="297"/>
      <c r="M694" s="337">
        <v>1</v>
      </c>
      <c r="N694" s="337"/>
      <c r="O694" s="337"/>
      <c r="P694" s="337"/>
      <c r="Q694" s="338">
        <v>20607</v>
      </c>
      <c r="R694" s="338">
        <v>20971</v>
      </c>
      <c r="S694" s="335">
        <f t="shared" si="33"/>
        <v>1</v>
      </c>
      <c r="T694" s="339"/>
      <c r="U694" s="309"/>
    </row>
    <row r="695" spans="1:21" ht="23.25">
      <c r="A695" s="290">
        <v>682</v>
      </c>
      <c r="B695" s="335" t="s">
        <v>63</v>
      </c>
      <c r="C695" s="335" t="s">
        <v>813</v>
      </c>
      <c r="D695" s="339" t="s">
        <v>820</v>
      </c>
      <c r="E695" s="335"/>
      <c r="F695" s="335">
        <v>1</v>
      </c>
      <c r="G695" s="335">
        <v>1</v>
      </c>
      <c r="H695" s="335"/>
      <c r="I695" s="380"/>
      <c r="J695" s="295"/>
      <c r="K695" s="296">
        <v>1</v>
      </c>
      <c r="L695" s="297"/>
      <c r="M695" s="337">
        <v>1</v>
      </c>
      <c r="N695" s="337"/>
      <c r="O695" s="337"/>
      <c r="P695" s="337"/>
      <c r="Q695" s="338">
        <v>20607</v>
      </c>
      <c r="R695" s="338">
        <v>20971</v>
      </c>
      <c r="S695" s="335">
        <f t="shared" si="33"/>
        <v>1</v>
      </c>
      <c r="T695" s="339"/>
      <c r="U695" s="309"/>
    </row>
    <row r="696" spans="1:21" ht="23.25">
      <c r="A696" s="290">
        <v>683</v>
      </c>
      <c r="B696" s="335" t="s">
        <v>63</v>
      </c>
      <c r="C696" s="335" t="s">
        <v>813</v>
      </c>
      <c r="D696" s="339" t="s">
        <v>821</v>
      </c>
      <c r="E696" s="335"/>
      <c r="F696" s="335">
        <v>1</v>
      </c>
      <c r="G696" s="335">
        <v>1</v>
      </c>
      <c r="H696" s="335"/>
      <c r="I696" s="380"/>
      <c r="J696" s="295"/>
      <c r="K696" s="296">
        <v>1</v>
      </c>
      <c r="L696" s="297"/>
      <c r="M696" s="337">
        <v>1</v>
      </c>
      <c r="N696" s="337"/>
      <c r="O696" s="337"/>
      <c r="P696" s="337"/>
      <c r="Q696" s="338">
        <v>20607</v>
      </c>
      <c r="R696" s="338">
        <v>20971</v>
      </c>
      <c r="S696" s="335">
        <f t="shared" si="33"/>
        <v>1</v>
      </c>
      <c r="T696" s="339"/>
      <c r="U696" s="309"/>
    </row>
    <row r="697" spans="1:21" ht="23.25">
      <c r="A697" s="290">
        <v>684</v>
      </c>
      <c r="B697" s="335" t="s">
        <v>63</v>
      </c>
      <c r="C697" s="335" t="s">
        <v>813</v>
      </c>
      <c r="D697" s="339" t="s">
        <v>822</v>
      </c>
      <c r="E697" s="335"/>
      <c r="F697" s="335">
        <v>1</v>
      </c>
      <c r="G697" s="335"/>
      <c r="H697" s="335">
        <v>1</v>
      </c>
      <c r="I697" s="380"/>
      <c r="J697" s="295"/>
      <c r="K697" s="296">
        <v>1</v>
      </c>
      <c r="L697" s="297"/>
      <c r="M697" s="337">
        <v>1</v>
      </c>
      <c r="N697" s="337"/>
      <c r="O697" s="337"/>
      <c r="P697" s="337"/>
      <c r="Q697" s="338">
        <v>20607</v>
      </c>
      <c r="R697" s="338">
        <v>20971</v>
      </c>
      <c r="S697" s="335">
        <f t="shared" si="33"/>
        <v>1</v>
      </c>
      <c r="T697" s="339"/>
      <c r="U697" s="309"/>
    </row>
    <row r="698" spans="1:21" ht="23.25">
      <c r="A698" s="290">
        <v>685</v>
      </c>
      <c r="B698" s="335" t="s">
        <v>63</v>
      </c>
      <c r="C698" s="335" t="s">
        <v>823</v>
      </c>
      <c r="D698" s="339" t="s">
        <v>824</v>
      </c>
      <c r="E698" s="335"/>
      <c r="F698" s="335">
        <v>1</v>
      </c>
      <c r="G698" s="335">
        <v>1</v>
      </c>
      <c r="H698" s="521"/>
      <c r="I698" s="380"/>
      <c r="J698" s="295"/>
      <c r="K698" s="296">
        <v>1</v>
      </c>
      <c r="L698" s="297"/>
      <c r="M698" s="337">
        <v>1</v>
      </c>
      <c r="N698" s="337"/>
      <c r="O698" s="337"/>
      <c r="P698" s="337"/>
      <c r="Q698" s="338">
        <v>20607</v>
      </c>
      <c r="R698" s="338">
        <v>20971</v>
      </c>
      <c r="S698" s="335">
        <f t="shared" si="33"/>
        <v>1</v>
      </c>
      <c r="T698" s="339"/>
      <c r="U698" s="309"/>
    </row>
    <row r="699" spans="1:21" ht="23.25">
      <c r="A699" s="290">
        <v>686</v>
      </c>
      <c r="B699" s="335" t="s">
        <v>63</v>
      </c>
      <c r="C699" s="335" t="s">
        <v>823</v>
      </c>
      <c r="D699" s="339" t="s">
        <v>825</v>
      </c>
      <c r="E699" s="335"/>
      <c r="F699" s="335">
        <v>1</v>
      </c>
      <c r="G699" s="335">
        <v>1</v>
      </c>
      <c r="H699" s="335"/>
      <c r="I699" s="380"/>
      <c r="J699" s="295"/>
      <c r="K699" s="296">
        <v>1</v>
      </c>
      <c r="L699" s="297"/>
      <c r="M699" s="337">
        <v>1</v>
      </c>
      <c r="N699" s="337"/>
      <c r="O699" s="337"/>
      <c r="P699" s="337"/>
      <c r="Q699" s="338">
        <v>20607</v>
      </c>
      <c r="R699" s="338">
        <v>20971</v>
      </c>
      <c r="S699" s="335">
        <f t="shared" si="33"/>
        <v>1</v>
      </c>
      <c r="T699" s="339"/>
      <c r="U699" s="309"/>
    </row>
    <row r="700" spans="1:21" ht="23.25">
      <c r="A700" s="290">
        <v>687</v>
      </c>
      <c r="B700" s="335" t="s">
        <v>63</v>
      </c>
      <c r="C700" s="335" t="s">
        <v>823</v>
      </c>
      <c r="D700" s="339" t="s">
        <v>826</v>
      </c>
      <c r="E700" s="335"/>
      <c r="F700" s="335">
        <v>1</v>
      </c>
      <c r="G700" s="335"/>
      <c r="H700" s="335">
        <v>1</v>
      </c>
      <c r="I700" s="380"/>
      <c r="J700" s="295"/>
      <c r="K700" s="296">
        <v>1</v>
      </c>
      <c r="L700" s="297"/>
      <c r="M700" s="337">
        <v>1</v>
      </c>
      <c r="N700" s="337"/>
      <c r="O700" s="337"/>
      <c r="P700" s="337"/>
      <c r="Q700" s="338">
        <v>20607</v>
      </c>
      <c r="R700" s="338">
        <v>20971</v>
      </c>
      <c r="S700" s="335">
        <f t="shared" si="33"/>
        <v>1</v>
      </c>
      <c r="T700" s="339"/>
      <c r="U700" s="309"/>
    </row>
    <row r="701" spans="1:21" ht="23.25">
      <c r="A701" s="290">
        <v>690</v>
      </c>
      <c r="B701" s="335" t="s">
        <v>63</v>
      </c>
      <c r="C701" s="335" t="s">
        <v>828</v>
      </c>
      <c r="D701" s="339" t="s">
        <v>830</v>
      </c>
      <c r="E701" s="335"/>
      <c r="F701" s="335">
        <v>1</v>
      </c>
      <c r="G701" s="335">
        <v>1</v>
      </c>
      <c r="H701" s="335"/>
      <c r="I701" s="380"/>
      <c r="J701" s="295"/>
      <c r="K701" s="296">
        <v>1</v>
      </c>
      <c r="L701" s="297"/>
      <c r="M701" s="337">
        <v>1</v>
      </c>
      <c r="N701" s="337"/>
      <c r="O701" s="337"/>
      <c r="P701" s="337"/>
      <c r="Q701" s="338">
        <v>20607</v>
      </c>
      <c r="R701" s="338">
        <v>20971</v>
      </c>
      <c r="S701" s="335">
        <f t="shared" si="33"/>
        <v>1</v>
      </c>
      <c r="T701" s="339"/>
      <c r="U701" s="309"/>
    </row>
    <row r="702" spans="1:21" ht="23.25">
      <c r="A702" s="290">
        <v>691</v>
      </c>
      <c r="B702" s="335" t="s">
        <v>63</v>
      </c>
      <c r="C702" s="335" t="s">
        <v>828</v>
      </c>
      <c r="D702" s="339" t="s">
        <v>831</v>
      </c>
      <c r="E702" s="335"/>
      <c r="F702" s="335">
        <v>1</v>
      </c>
      <c r="G702" s="335">
        <v>1</v>
      </c>
      <c r="H702" s="335"/>
      <c r="I702" s="380"/>
      <c r="J702" s="295"/>
      <c r="K702" s="296">
        <v>1</v>
      </c>
      <c r="L702" s="297"/>
      <c r="M702" s="337">
        <v>1</v>
      </c>
      <c r="N702" s="337"/>
      <c r="O702" s="337"/>
      <c r="P702" s="337"/>
      <c r="Q702" s="338">
        <v>20607</v>
      </c>
      <c r="R702" s="338">
        <v>20971</v>
      </c>
      <c r="S702" s="335">
        <f t="shared" si="33"/>
        <v>1</v>
      </c>
      <c r="T702" s="339"/>
      <c r="U702" s="309"/>
    </row>
    <row r="703" spans="1:21" ht="23.25">
      <c r="A703" s="290">
        <v>692</v>
      </c>
      <c r="B703" s="335" t="s">
        <v>63</v>
      </c>
      <c r="C703" s="335" t="s">
        <v>828</v>
      </c>
      <c r="D703" s="339" t="s">
        <v>832</v>
      </c>
      <c r="E703" s="335"/>
      <c r="F703" s="335">
        <v>1</v>
      </c>
      <c r="G703" s="335">
        <v>1</v>
      </c>
      <c r="H703" s="335"/>
      <c r="I703" s="380"/>
      <c r="J703" s="295"/>
      <c r="K703" s="296">
        <v>1</v>
      </c>
      <c r="L703" s="297"/>
      <c r="M703" s="337">
        <v>1</v>
      </c>
      <c r="N703" s="337"/>
      <c r="O703" s="337"/>
      <c r="P703" s="337"/>
      <c r="Q703" s="338">
        <v>20607</v>
      </c>
      <c r="R703" s="338">
        <v>20971</v>
      </c>
      <c r="S703" s="335">
        <f t="shared" si="33"/>
        <v>1</v>
      </c>
      <c r="T703" s="339"/>
      <c r="U703" s="309"/>
    </row>
    <row r="704" spans="1:21" ht="23.25">
      <c r="A704" s="290">
        <v>693</v>
      </c>
      <c r="B704" s="335" t="s">
        <v>63</v>
      </c>
      <c r="C704" s="335" t="s">
        <v>828</v>
      </c>
      <c r="D704" s="339" t="s">
        <v>833</v>
      </c>
      <c r="E704" s="335"/>
      <c r="F704" s="335">
        <v>1</v>
      </c>
      <c r="G704" s="335">
        <v>1</v>
      </c>
      <c r="H704" s="335"/>
      <c r="I704" s="380"/>
      <c r="J704" s="295"/>
      <c r="K704" s="296">
        <v>1</v>
      </c>
      <c r="L704" s="297"/>
      <c r="M704" s="337">
        <v>1</v>
      </c>
      <c r="N704" s="337"/>
      <c r="O704" s="337"/>
      <c r="P704" s="337"/>
      <c r="Q704" s="338">
        <v>20607</v>
      </c>
      <c r="R704" s="338">
        <v>20971</v>
      </c>
      <c r="S704" s="335">
        <f t="shared" si="33"/>
        <v>1</v>
      </c>
      <c r="T704" s="339"/>
      <c r="U704" s="309"/>
    </row>
    <row r="705" spans="1:21" ht="23.25">
      <c r="A705" s="290">
        <v>695</v>
      </c>
      <c r="B705" s="335" t="s">
        <v>63</v>
      </c>
      <c r="C705" s="335" t="s">
        <v>828</v>
      </c>
      <c r="D705" s="339" t="s">
        <v>835</v>
      </c>
      <c r="E705" s="335"/>
      <c r="F705" s="335">
        <v>1</v>
      </c>
      <c r="G705" s="335"/>
      <c r="H705" s="335">
        <v>1</v>
      </c>
      <c r="I705" s="380"/>
      <c r="J705" s="295"/>
      <c r="K705" s="296">
        <v>1</v>
      </c>
      <c r="L705" s="297"/>
      <c r="M705" s="337">
        <v>1</v>
      </c>
      <c r="N705" s="337"/>
      <c r="O705" s="337"/>
      <c r="P705" s="337"/>
      <c r="Q705" s="338">
        <v>20607</v>
      </c>
      <c r="R705" s="338">
        <v>20971</v>
      </c>
      <c r="S705" s="335">
        <f aca="true" t="shared" si="34" ref="S705:S732">SUM(J705:O705)/2</f>
        <v>1</v>
      </c>
      <c r="T705" s="339"/>
      <c r="U705" s="309"/>
    </row>
    <row r="706" spans="1:21" ht="23.25">
      <c r="A706" s="290">
        <v>696</v>
      </c>
      <c r="B706" s="335" t="s">
        <v>63</v>
      </c>
      <c r="C706" s="335" t="s">
        <v>828</v>
      </c>
      <c r="D706" s="339" t="s">
        <v>836</v>
      </c>
      <c r="E706" s="335"/>
      <c r="F706" s="335">
        <v>1</v>
      </c>
      <c r="G706" s="335"/>
      <c r="H706" s="335">
        <v>1</v>
      </c>
      <c r="I706" s="380"/>
      <c r="J706" s="295"/>
      <c r="K706" s="296">
        <v>1</v>
      </c>
      <c r="L706" s="297"/>
      <c r="M706" s="337">
        <v>1</v>
      </c>
      <c r="N706" s="337"/>
      <c r="O706" s="337"/>
      <c r="P706" s="337"/>
      <c r="Q706" s="338">
        <v>20607</v>
      </c>
      <c r="R706" s="338">
        <v>20971</v>
      </c>
      <c r="S706" s="335">
        <f t="shared" si="34"/>
        <v>1</v>
      </c>
      <c r="T706" s="339"/>
      <c r="U706" s="309"/>
    </row>
    <row r="707" spans="1:21" ht="23.25">
      <c r="A707" s="290">
        <v>697</v>
      </c>
      <c r="B707" s="335" t="s">
        <v>63</v>
      </c>
      <c r="C707" s="335" t="s">
        <v>828</v>
      </c>
      <c r="D707" s="339" t="s">
        <v>837</v>
      </c>
      <c r="E707" s="335"/>
      <c r="F707" s="335">
        <v>1</v>
      </c>
      <c r="G707" s="335"/>
      <c r="H707" s="335">
        <v>1</v>
      </c>
      <c r="I707" s="380"/>
      <c r="J707" s="295"/>
      <c r="K707" s="296">
        <v>1</v>
      </c>
      <c r="L707" s="297"/>
      <c r="M707" s="337">
        <v>1</v>
      </c>
      <c r="N707" s="337"/>
      <c r="O707" s="337"/>
      <c r="P707" s="337"/>
      <c r="Q707" s="338">
        <v>20607</v>
      </c>
      <c r="R707" s="338">
        <v>20971</v>
      </c>
      <c r="S707" s="335">
        <f t="shared" si="34"/>
        <v>1</v>
      </c>
      <c r="T707" s="339"/>
      <c r="U707" s="309"/>
    </row>
    <row r="708" spans="1:21" ht="23.25">
      <c r="A708" s="290">
        <v>698</v>
      </c>
      <c r="B708" s="335" t="s">
        <v>63</v>
      </c>
      <c r="C708" s="335" t="s">
        <v>828</v>
      </c>
      <c r="D708" s="339" t="s">
        <v>838</v>
      </c>
      <c r="E708" s="335"/>
      <c r="F708" s="335">
        <v>1</v>
      </c>
      <c r="G708" s="335"/>
      <c r="H708" s="335">
        <v>1</v>
      </c>
      <c r="I708" s="380"/>
      <c r="J708" s="295"/>
      <c r="K708" s="296">
        <v>1</v>
      </c>
      <c r="L708" s="297"/>
      <c r="M708" s="337">
        <v>1</v>
      </c>
      <c r="N708" s="337"/>
      <c r="O708" s="337"/>
      <c r="P708" s="337"/>
      <c r="Q708" s="338">
        <v>20607</v>
      </c>
      <c r="R708" s="338">
        <v>20971</v>
      </c>
      <c r="S708" s="335">
        <f t="shared" si="34"/>
        <v>1</v>
      </c>
      <c r="T708" s="339"/>
      <c r="U708" s="309"/>
    </row>
    <row r="709" spans="1:21" ht="23.25">
      <c r="A709" s="290">
        <v>703</v>
      </c>
      <c r="B709" s="335" t="s">
        <v>63</v>
      </c>
      <c r="C709" s="335" t="s">
        <v>842</v>
      </c>
      <c r="D709" s="339" t="s">
        <v>844</v>
      </c>
      <c r="E709" s="335">
        <v>1</v>
      </c>
      <c r="F709" s="335"/>
      <c r="G709" s="335">
        <v>1</v>
      </c>
      <c r="H709" s="335"/>
      <c r="I709" s="380"/>
      <c r="J709" s="295"/>
      <c r="K709" s="296">
        <v>1</v>
      </c>
      <c r="L709" s="297"/>
      <c r="M709" s="337">
        <v>1</v>
      </c>
      <c r="N709" s="337"/>
      <c r="O709" s="337"/>
      <c r="P709" s="337"/>
      <c r="Q709" s="338">
        <v>20607</v>
      </c>
      <c r="R709" s="338">
        <v>20971</v>
      </c>
      <c r="S709" s="335">
        <f t="shared" si="34"/>
        <v>1</v>
      </c>
      <c r="T709" s="339"/>
      <c r="U709" s="309"/>
    </row>
    <row r="710" spans="1:21" ht="23.25">
      <c r="A710" s="290">
        <v>705</v>
      </c>
      <c r="B710" s="335" t="s">
        <v>63</v>
      </c>
      <c r="C710" s="335" t="s">
        <v>842</v>
      </c>
      <c r="D710" s="339" t="s">
        <v>846</v>
      </c>
      <c r="E710" s="335">
        <v>1</v>
      </c>
      <c r="F710" s="335"/>
      <c r="G710" s="335">
        <v>1</v>
      </c>
      <c r="H710" s="335"/>
      <c r="I710" s="380"/>
      <c r="J710" s="295"/>
      <c r="K710" s="296">
        <v>1</v>
      </c>
      <c r="L710" s="297"/>
      <c r="M710" s="337">
        <v>1</v>
      </c>
      <c r="N710" s="337"/>
      <c r="O710" s="337"/>
      <c r="P710" s="337"/>
      <c r="Q710" s="338">
        <v>20607</v>
      </c>
      <c r="R710" s="338">
        <v>20971</v>
      </c>
      <c r="S710" s="335">
        <f t="shared" si="34"/>
        <v>1</v>
      </c>
      <c r="T710" s="339"/>
      <c r="U710" s="309"/>
    </row>
    <row r="711" spans="1:21" ht="23.25">
      <c r="A711" s="290">
        <v>706</v>
      </c>
      <c r="B711" s="335" t="s">
        <v>63</v>
      </c>
      <c r="C711" s="335" t="s">
        <v>842</v>
      </c>
      <c r="D711" s="339" t="s">
        <v>847</v>
      </c>
      <c r="E711" s="335">
        <v>1</v>
      </c>
      <c r="F711" s="335"/>
      <c r="G711" s="335">
        <v>1</v>
      </c>
      <c r="H711" s="335"/>
      <c r="I711" s="380"/>
      <c r="J711" s="295"/>
      <c r="K711" s="296">
        <v>1</v>
      </c>
      <c r="L711" s="297"/>
      <c r="M711" s="337">
        <v>1</v>
      </c>
      <c r="N711" s="337"/>
      <c r="O711" s="337"/>
      <c r="P711" s="337"/>
      <c r="Q711" s="338">
        <v>20607</v>
      </c>
      <c r="R711" s="338">
        <v>20971</v>
      </c>
      <c r="S711" s="335">
        <f t="shared" si="34"/>
        <v>1</v>
      </c>
      <c r="T711" s="339"/>
      <c r="U711" s="309"/>
    </row>
    <row r="712" spans="1:21" ht="23.25">
      <c r="A712" s="290">
        <v>707</v>
      </c>
      <c r="B712" s="335" t="s">
        <v>63</v>
      </c>
      <c r="C712" s="335" t="s">
        <v>842</v>
      </c>
      <c r="D712" s="339" t="s">
        <v>848</v>
      </c>
      <c r="E712" s="335">
        <v>1</v>
      </c>
      <c r="F712" s="335"/>
      <c r="G712" s="335">
        <v>1</v>
      </c>
      <c r="H712" s="335"/>
      <c r="I712" s="380"/>
      <c r="J712" s="295"/>
      <c r="K712" s="296">
        <v>1</v>
      </c>
      <c r="L712" s="297"/>
      <c r="M712" s="337">
        <v>1</v>
      </c>
      <c r="N712" s="337"/>
      <c r="O712" s="337"/>
      <c r="P712" s="337"/>
      <c r="Q712" s="338">
        <v>20607</v>
      </c>
      <c r="R712" s="338">
        <v>20971</v>
      </c>
      <c r="S712" s="335">
        <f t="shared" si="34"/>
        <v>1</v>
      </c>
      <c r="T712" s="339"/>
      <c r="U712" s="309"/>
    </row>
    <row r="713" spans="1:21" ht="23.25">
      <c r="A713" s="290">
        <v>708</v>
      </c>
      <c r="B713" s="335" t="s">
        <v>63</v>
      </c>
      <c r="C713" s="335" t="s">
        <v>842</v>
      </c>
      <c r="D713" s="339" t="s">
        <v>849</v>
      </c>
      <c r="E713" s="335">
        <v>1</v>
      </c>
      <c r="F713" s="335"/>
      <c r="G713" s="335">
        <v>1</v>
      </c>
      <c r="H713" s="335"/>
      <c r="I713" s="380"/>
      <c r="J713" s="295"/>
      <c r="K713" s="296">
        <v>1</v>
      </c>
      <c r="L713" s="297"/>
      <c r="M713" s="337">
        <v>1</v>
      </c>
      <c r="N713" s="337"/>
      <c r="O713" s="337"/>
      <c r="P713" s="337"/>
      <c r="Q713" s="338">
        <v>20607</v>
      </c>
      <c r="R713" s="338">
        <v>20971</v>
      </c>
      <c r="S713" s="335">
        <f t="shared" si="34"/>
        <v>1</v>
      </c>
      <c r="T713" s="339"/>
      <c r="U713" s="309"/>
    </row>
    <row r="714" spans="1:21" ht="23.25">
      <c r="A714" s="290">
        <v>710</v>
      </c>
      <c r="B714" s="335" t="s">
        <v>63</v>
      </c>
      <c r="C714" s="335" t="s">
        <v>842</v>
      </c>
      <c r="D714" s="339" t="s">
        <v>851</v>
      </c>
      <c r="E714" s="335">
        <v>1</v>
      </c>
      <c r="F714" s="335"/>
      <c r="G714" s="335"/>
      <c r="H714" s="335">
        <v>1</v>
      </c>
      <c r="I714" s="380"/>
      <c r="J714" s="295"/>
      <c r="K714" s="296">
        <v>1</v>
      </c>
      <c r="L714" s="297"/>
      <c r="M714" s="337">
        <v>1</v>
      </c>
      <c r="N714" s="337"/>
      <c r="O714" s="337"/>
      <c r="P714" s="337"/>
      <c r="Q714" s="338">
        <v>20607</v>
      </c>
      <c r="R714" s="338">
        <v>20971</v>
      </c>
      <c r="S714" s="335">
        <f t="shared" si="34"/>
        <v>1</v>
      </c>
      <c r="T714" s="339"/>
      <c r="U714" s="309"/>
    </row>
    <row r="715" spans="1:21" ht="23.25">
      <c r="A715" s="290">
        <v>711</v>
      </c>
      <c r="B715" s="335" t="s">
        <v>63</v>
      </c>
      <c r="C715" s="335" t="s">
        <v>842</v>
      </c>
      <c r="D715" s="339" t="s">
        <v>852</v>
      </c>
      <c r="E715" s="335">
        <v>1</v>
      </c>
      <c r="F715" s="335"/>
      <c r="G715" s="335"/>
      <c r="H715" s="335">
        <v>1</v>
      </c>
      <c r="I715" s="380"/>
      <c r="J715" s="295"/>
      <c r="K715" s="296">
        <v>1</v>
      </c>
      <c r="L715" s="297"/>
      <c r="M715" s="337">
        <v>1</v>
      </c>
      <c r="N715" s="337"/>
      <c r="O715" s="337"/>
      <c r="P715" s="337"/>
      <c r="Q715" s="338">
        <v>20607</v>
      </c>
      <c r="R715" s="338">
        <v>20971</v>
      </c>
      <c r="S715" s="335">
        <f t="shared" si="34"/>
        <v>1</v>
      </c>
      <c r="T715" s="339"/>
      <c r="U715" s="309"/>
    </row>
    <row r="716" spans="1:21" ht="23.25">
      <c r="A716" s="290">
        <v>712</v>
      </c>
      <c r="B716" s="335" t="s">
        <v>63</v>
      </c>
      <c r="C716" s="335" t="s">
        <v>842</v>
      </c>
      <c r="D716" s="339" t="s">
        <v>853</v>
      </c>
      <c r="E716" s="335">
        <v>1</v>
      </c>
      <c r="F716" s="335"/>
      <c r="G716" s="335"/>
      <c r="H716" s="335">
        <v>1</v>
      </c>
      <c r="I716" s="380"/>
      <c r="J716" s="295"/>
      <c r="K716" s="296">
        <v>1</v>
      </c>
      <c r="L716" s="297"/>
      <c r="M716" s="337">
        <v>1</v>
      </c>
      <c r="N716" s="337"/>
      <c r="O716" s="337"/>
      <c r="P716" s="337"/>
      <c r="Q716" s="338">
        <v>20607</v>
      </c>
      <c r="R716" s="338">
        <v>20971</v>
      </c>
      <c r="S716" s="335">
        <f t="shared" si="34"/>
        <v>1</v>
      </c>
      <c r="T716" s="339"/>
      <c r="U716" s="309"/>
    </row>
    <row r="717" spans="1:21" ht="23.25">
      <c r="A717" s="290">
        <v>713</v>
      </c>
      <c r="B717" s="335" t="s">
        <v>63</v>
      </c>
      <c r="C717" s="335" t="s">
        <v>842</v>
      </c>
      <c r="D717" s="339" t="s">
        <v>854</v>
      </c>
      <c r="E717" s="335">
        <v>1</v>
      </c>
      <c r="F717" s="335"/>
      <c r="G717" s="335"/>
      <c r="H717" s="335">
        <v>1</v>
      </c>
      <c r="I717" s="380"/>
      <c r="J717" s="295"/>
      <c r="K717" s="296">
        <v>1</v>
      </c>
      <c r="L717" s="297"/>
      <c r="M717" s="337">
        <v>1</v>
      </c>
      <c r="N717" s="337"/>
      <c r="O717" s="337"/>
      <c r="P717" s="337"/>
      <c r="Q717" s="338">
        <v>20607</v>
      </c>
      <c r="R717" s="338">
        <v>20971</v>
      </c>
      <c r="S717" s="335">
        <f t="shared" si="34"/>
        <v>1</v>
      </c>
      <c r="T717" s="339"/>
      <c r="U717" s="309"/>
    </row>
    <row r="718" spans="1:21" ht="23.25">
      <c r="A718" s="290">
        <v>714</v>
      </c>
      <c r="B718" s="335" t="s">
        <v>63</v>
      </c>
      <c r="C718" s="335" t="s">
        <v>842</v>
      </c>
      <c r="D718" s="339" t="s">
        <v>855</v>
      </c>
      <c r="E718" s="335">
        <v>1</v>
      </c>
      <c r="F718" s="335"/>
      <c r="G718" s="335"/>
      <c r="H718" s="335">
        <v>1</v>
      </c>
      <c r="I718" s="380"/>
      <c r="J718" s="295"/>
      <c r="K718" s="296">
        <v>1</v>
      </c>
      <c r="L718" s="297"/>
      <c r="M718" s="337">
        <v>1</v>
      </c>
      <c r="N718" s="337"/>
      <c r="O718" s="337"/>
      <c r="P718" s="337"/>
      <c r="Q718" s="338">
        <v>20607</v>
      </c>
      <c r="R718" s="338">
        <v>20971</v>
      </c>
      <c r="S718" s="335">
        <f t="shared" si="34"/>
        <v>1</v>
      </c>
      <c r="T718" s="339"/>
      <c r="U718" s="309"/>
    </row>
    <row r="719" spans="1:21" ht="23.25">
      <c r="A719" s="290">
        <v>715</v>
      </c>
      <c r="B719" s="335" t="s">
        <v>63</v>
      </c>
      <c r="C719" s="335" t="s">
        <v>842</v>
      </c>
      <c r="D719" s="339" t="s">
        <v>856</v>
      </c>
      <c r="E719" s="335">
        <v>1</v>
      </c>
      <c r="F719" s="335"/>
      <c r="G719" s="335"/>
      <c r="H719" s="335">
        <v>1</v>
      </c>
      <c r="I719" s="380"/>
      <c r="J719" s="295"/>
      <c r="K719" s="296">
        <v>1</v>
      </c>
      <c r="L719" s="297"/>
      <c r="M719" s="337">
        <v>1</v>
      </c>
      <c r="N719" s="337"/>
      <c r="O719" s="337"/>
      <c r="P719" s="337"/>
      <c r="Q719" s="338">
        <v>20607</v>
      </c>
      <c r="R719" s="338">
        <v>20971</v>
      </c>
      <c r="S719" s="335">
        <f t="shared" si="34"/>
        <v>1</v>
      </c>
      <c r="T719" s="339"/>
      <c r="U719" s="309"/>
    </row>
    <row r="720" spans="1:21" ht="23.25">
      <c r="A720" s="290">
        <v>658</v>
      </c>
      <c r="B720" s="314" t="s">
        <v>63</v>
      </c>
      <c r="C720" s="314" t="s">
        <v>794</v>
      </c>
      <c r="D720" s="319" t="s">
        <v>795</v>
      </c>
      <c r="E720" s="314"/>
      <c r="F720" s="314">
        <v>1</v>
      </c>
      <c r="G720" s="314">
        <v>1</v>
      </c>
      <c r="H720" s="314"/>
      <c r="I720" s="316"/>
      <c r="J720" s="295"/>
      <c r="K720" s="296">
        <v>1</v>
      </c>
      <c r="L720" s="297"/>
      <c r="M720" s="317"/>
      <c r="N720" s="317">
        <v>1</v>
      </c>
      <c r="O720" s="317"/>
      <c r="P720" s="317"/>
      <c r="Q720" s="318">
        <v>20607</v>
      </c>
      <c r="R720" s="318">
        <v>20971</v>
      </c>
      <c r="S720" s="314">
        <f t="shared" si="34"/>
        <v>1</v>
      </c>
      <c r="T720" s="319"/>
      <c r="U720" s="285">
        <f>SUM(S720:S729)</f>
        <v>10</v>
      </c>
    </row>
    <row r="721" spans="1:20" ht="23.25">
      <c r="A721" s="290">
        <v>659</v>
      </c>
      <c r="B721" s="314" t="s">
        <v>63</v>
      </c>
      <c r="C721" s="314" t="s">
        <v>794</v>
      </c>
      <c r="D721" s="319" t="s">
        <v>796</v>
      </c>
      <c r="E721" s="314"/>
      <c r="F721" s="314">
        <v>1</v>
      </c>
      <c r="G721" s="314">
        <v>1</v>
      </c>
      <c r="H721" s="314"/>
      <c r="I721" s="316"/>
      <c r="J721" s="295"/>
      <c r="K721" s="296">
        <v>1</v>
      </c>
      <c r="L721" s="297"/>
      <c r="M721" s="317"/>
      <c r="N721" s="317">
        <v>1</v>
      </c>
      <c r="O721" s="317"/>
      <c r="P721" s="317"/>
      <c r="Q721" s="318">
        <v>20607</v>
      </c>
      <c r="R721" s="318">
        <v>20971</v>
      </c>
      <c r="S721" s="314">
        <f t="shared" si="34"/>
        <v>1</v>
      </c>
      <c r="T721" s="319"/>
    </row>
    <row r="722" spans="1:20" ht="23.25">
      <c r="A722" s="290">
        <v>660</v>
      </c>
      <c r="B722" s="314" t="s">
        <v>63</v>
      </c>
      <c r="C722" s="314" t="s">
        <v>794</v>
      </c>
      <c r="D722" s="319" t="s">
        <v>797</v>
      </c>
      <c r="E722" s="314"/>
      <c r="F722" s="314">
        <v>1</v>
      </c>
      <c r="G722" s="314">
        <v>1</v>
      </c>
      <c r="H722" s="314"/>
      <c r="I722" s="316"/>
      <c r="J722" s="295"/>
      <c r="K722" s="296">
        <v>1</v>
      </c>
      <c r="L722" s="297"/>
      <c r="M722" s="317"/>
      <c r="N722" s="317">
        <v>1</v>
      </c>
      <c r="O722" s="317"/>
      <c r="P722" s="317"/>
      <c r="Q722" s="318">
        <v>20607</v>
      </c>
      <c r="R722" s="318">
        <v>20971</v>
      </c>
      <c r="S722" s="314">
        <f t="shared" si="34"/>
        <v>1</v>
      </c>
      <c r="T722" s="319"/>
    </row>
    <row r="723" spans="1:20" ht="23.25">
      <c r="A723" s="290">
        <v>661</v>
      </c>
      <c r="B723" s="314" t="s">
        <v>63</v>
      </c>
      <c r="C723" s="314" t="s">
        <v>794</v>
      </c>
      <c r="D723" s="319" t="s">
        <v>798</v>
      </c>
      <c r="E723" s="314"/>
      <c r="F723" s="314">
        <v>1</v>
      </c>
      <c r="G723" s="314">
        <v>1</v>
      </c>
      <c r="H723" s="314"/>
      <c r="I723" s="316"/>
      <c r="J723" s="295"/>
      <c r="K723" s="296">
        <v>1</v>
      </c>
      <c r="L723" s="297"/>
      <c r="M723" s="317"/>
      <c r="N723" s="317">
        <v>1</v>
      </c>
      <c r="O723" s="317"/>
      <c r="P723" s="317"/>
      <c r="Q723" s="318">
        <v>20607</v>
      </c>
      <c r="R723" s="318">
        <v>20971</v>
      </c>
      <c r="S723" s="314">
        <f t="shared" si="34"/>
        <v>1</v>
      </c>
      <c r="T723" s="319"/>
    </row>
    <row r="724" spans="1:20" ht="23.25">
      <c r="A724" s="290">
        <v>662</v>
      </c>
      <c r="B724" s="314" t="s">
        <v>63</v>
      </c>
      <c r="C724" s="314" t="s">
        <v>794</v>
      </c>
      <c r="D724" s="319" t="s">
        <v>799</v>
      </c>
      <c r="E724" s="314"/>
      <c r="F724" s="314">
        <v>1</v>
      </c>
      <c r="G724" s="314">
        <v>1</v>
      </c>
      <c r="H724" s="314"/>
      <c r="I724" s="316"/>
      <c r="J724" s="295"/>
      <c r="K724" s="296">
        <v>1</v>
      </c>
      <c r="L724" s="297"/>
      <c r="M724" s="317"/>
      <c r="N724" s="317">
        <v>1</v>
      </c>
      <c r="O724" s="317"/>
      <c r="P724" s="317"/>
      <c r="Q724" s="318">
        <v>20607</v>
      </c>
      <c r="R724" s="318">
        <v>20971</v>
      </c>
      <c r="S724" s="314">
        <f t="shared" si="34"/>
        <v>1</v>
      </c>
      <c r="T724" s="319"/>
    </row>
    <row r="725" spans="1:20" ht="23.25">
      <c r="A725" s="290">
        <v>676</v>
      </c>
      <c r="B725" s="314" t="s">
        <v>63</v>
      </c>
      <c r="C725" s="314" t="s">
        <v>813</v>
      </c>
      <c r="D725" s="319" t="s">
        <v>814</v>
      </c>
      <c r="E725" s="314"/>
      <c r="F725" s="314">
        <v>1</v>
      </c>
      <c r="G725" s="314">
        <v>1</v>
      </c>
      <c r="H725" s="314"/>
      <c r="I725" s="316"/>
      <c r="J725" s="295"/>
      <c r="K725" s="296">
        <v>1</v>
      </c>
      <c r="L725" s="297"/>
      <c r="M725" s="317"/>
      <c r="N725" s="317">
        <v>1</v>
      </c>
      <c r="O725" s="317"/>
      <c r="P725" s="317"/>
      <c r="Q725" s="318">
        <v>20607</v>
      </c>
      <c r="R725" s="318">
        <v>20971</v>
      </c>
      <c r="S725" s="314">
        <f t="shared" si="34"/>
        <v>1</v>
      </c>
      <c r="T725" s="319"/>
    </row>
    <row r="726" spans="1:20" ht="23.25">
      <c r="A726" s="290">
        <v>677</v>
      </c>
      <c r="B726" s="314" t="s">
        <v>63</v>
      </c>
      <c r="C726" s="314" t="s">
        <v>813</v>
      </c>
      <c r="D726" s="319" t="s">
        <v>815</v>
      </c>
      <c r="E726" s="314"/>
      <c r="F726" s="314">
        <v>1</v>
      </c>
      <c r="G726" s="314">
        <v>1</v>
      </c>
      <c r="H726" s="314"/>
      <c r="I726" s="316"/>
      <c r="J726" s="295"/>
      <c r="K726" s="296">
        <v>1</v>
      </c>
      <c r="L726" s="297"/>
      <c r="M726" s="317"/>
      <c r="N726" s="317">
        <v>1</v>
      </c>
      <c r="O726" s="317"/>
      <c r="P726" s="317"/>
      <c r="Q726" s="318">
        <v>20607</v>
      </c>
      <c r="R726" s="318">
        <v>20971</v>
      </c>
      <c r="S726" s="314">
        <f t="shared" si="34"/>
        <v>1</v>
      </c>
      <c r="T726" s="319"/>
    </row>
    <row r="727" spans="1:20" ht="23.25">
      <c r="A727" s="290">
        <v>679</v>
      </c>
      <c r="B727" s="314" t="s">
        <v>63</v>
      </c>
      <c r="C727" s="314" t="s">
        <v>813</v>
      </c>
      <c r="D727" s="319" t="s">
        <v>817</v>
      </c>
      <c r="E727" s="314"/>
      <c r="F727" s="314">
        <v>1</v>
      </c>
      <c r="G727" s="314">
        <v>1</v>
      </c>
      <c r="H727" s="314"/>
      <c r="I727" s="316"/>
      <c r="J727" s="295"/>
      <c r="K727" s="296">
        <v>1</v>
      </c>
      <c r="L727" s="297"/>
      <c r="M727" s="317"/>
      <c r="N727" s="317">
        <v>1</v>
      </c>
      <c r="O727" s="317"/>
      <c r="P727" s="317"/>
      <c r="Q727" s="318">
        <v>20607</v>
      </c>
      <c r="R727" s="318">
        <v>20971</v>
      </c>
      <c r="S727" s="314">
        <f t="shared" si="34"/>
        <v>1</v>
      </c>
      <c r="T727" s="319"/>
    </row>
    <row r="728" spans="1:20" ht="23.25">
      <c r="A728" s="290">
        <v>689</v>
      </c>
      <c r="B728" s="314" t="s">
        <v>63</v>
      </c>
      <c r="C728" s="314" t="s">
        <v>828</v>
      </c>
      <c r="D728" s="319" t="s">
        <v>829</v>
      </c>
      <c r="E728" s="314"/>
      <c r="F728" s="314">
        <v>1</v>
      </c>
      <c r="G728" s="314">
        <v>1</v>
      </c>
      <c r="H728" s="314"/>
      <c r="I728" s="316"/>
      <c r="J728" s="295"/>
      <c r="K728" s="296">
        <v>1</v>
      </c>
      <c r="L728" s="297"/>
      <c r="M728" s="317"/>
      <c r="N728" s="317">
        <v>1</v>
      </c>
      <c r="O728" s="317"/>
      <c r="P728" s="317"/>
      <c r="Q728" s="318">
        <v>20607</v>
      </c>
      <c r="R728" s="318">
        <v>20971</v>
      </c>
      <c r="S728" s="314">
        <f t="shared" si="34"/>
        <v>1</v>
      </c>
      <c r="T728" s="319"/>
    </row>
    <row r="729" spans="1:20" ht="23.25">
      <c r="A729" s="290">
        <v>702</v>
      </c>
      <c r="B729" s="314" t="s">
        <v>63</v>
      </c>
      <c r="C729" s="314" t="s">
        <v>842</v>
      </c>
      <c r="D729" s="319" t="s">
        <v>843</v>
      </c>
      <c r="E729" s="314">
        <v>1</v>
      </c>
      <c r="F729" s="314"/>
      <c r="G729" s="314">
        <v>1</v>
      </c>
      <c r="H729" s="314"/>
      <c r="I729" s="316"/>
      <c r="J729" s="295"/>
      <c r="K729" s="296">
        <v>1</v>
      </c>
      <c r="L729" s="297"/>
      <c r="M729" s="317"/>
      <c r="N729" s="317">
        <v>1</v>
      </c>
      <c r="O729" s="317"/>
      <c r="P729" s="317"/>
      <c r="Q729" s="318">
        <v>20607</v>
      </c>
      <c r="R729" s="318">
        <v>20971</v>
      </c>
      <c r="S729" s="314">
        <f t="shared" si="34"/>
        <v>1</v>
      </c>
      <c r="T729" s="319"/>
    </row>
    <row r="730" spans="1:21" ht="23.25">
      <c r="A730" s="290">
        <v>717</v>
      </c>
      <c r="B730" s="335" t="s">
        <v>63</v>
      </c>
      <c r="C730" s="335" t="s">
        <v>842</v>
      </c>
      <c r="D730" s="339" t="s">
        <v>858</v>
      </c>
      <c r="E730" s="335">
        <v>1</v>
      </c>
      <c r="F730" s="335"/>
      <c r="G730" s="335"/>
      <c r="H730" s="335">
        <v>1</v>
      </c>
      <c r="I730" s="380"/>
      <c r="J730" s="295"/>
      <c r="K730" s="296"/>
      <c r="L730" s="297">
        <v>0</v>
      </c>
      <c r="M730" s="337">
        <v>0</v>
      </c>
      <c r="N730" s="337"/>
      <c r="O730" s="337"/>
      <c r="P730" s="337"/>
      <c r="Q730" s="338">
        <v>20933</v>
      </c>
      <c r="R730" s="338">
        <v>20971</v>
      </c>
      <c r="S730" s="335">
        <f t="shared" si="34"/>
        <v>0</v>
      </c>
      <c r="T730" s="339"/>
      <c r="U730" s="285">
        <f>SUM(S730:S732)</f>
        <v>2</v>
      </c>
    </row>
    <row r="731" spans="1:20" ht="23.25">
      <c r="A731" s="290">
        <v>694</v>
      </c>
      <c r="B731" s="335" t="s">
        <v>63</v>
      </c>
      <c r="C731" s="335" t="s">
        <v>828</v>
      </c>
      <c r="D731" s="339" t="s">
        <v>834</v>
      </c>
      <c r="E731" s="335"/>
      <c r="F731" s="335">
        <v>1</v>
      </c>
      <c r="G731" s="335">
        <v>1</v>
      </c>
      <c r="H731" s="335"/>
      <c r="I731" s="380"/>
      <c r="J731" s="295"/>
      <c r="K731" s="296"/>
      <c r="L731" s="297">
        <v>1</v>
      </c>
      <c r="M731" s="337">
        <v>1</v>
      </c>
      <c r="N731" s="337"/>
      <c r="O731" s="337"/>
      <c r="P731" s="337"/>
      <c r="Q731" s="338">
        <v>20607</v>
      </c>
      <c r="R731" s="338">
        <v>20971</v>
      </c>
      <c r="S731" s="335">
        <f t="shared" si="34"/>
        <v>1</v>
      </c>
      <c r="T731" s="339"/>
    </row>
    <row r="732" spans="1:20" ht="23.25">
      <c r="A732" s="290">
        <v>704</v>
      </c>
      <c r="B732" s="335" t="s">
        <v>63</v>
      </c>
      <c r="C732" s="335" t="s">
        <v>842</v>
      </c>
      <c r="D732" s="339" t="s">
        <v>845</v>
      </c>
      <c r="E732" s="335">
        <v>1</v>
      </c>
      <c r="F732" s="335"/>
      <c r="G732" s="335">
        <v>1</v>
      </c>
      <c r="H732" s="335"/>
      <c r="I732" s="380"/>
      <c r="J732" s="295"/>
      <c r="K732" s="296"/>
      <c r="L732" s="297">
        <v>1</v>
      </c>
      <c r="M732" s="337">
        <v>1</v>
      </c>
      <c r="N732" s="337"/>
      <c r="O732" s="337"/>
      <c r="P732" s="337"/>
      <c r="Q732" s="338">
        <v>20607</v>
      </c>
      <c r="R732" s="338">
        <v>20971</v>
      </c>
      <c r="S732" s="335">
        <f t="shared" si="34"/>
        <v>1</v>
      </c>
      <c r="T732" s="339"/>
    </row>
    <row r="733" spans="1:21" ht="23.25">
      <c r="A733" s="292"/>
      <c r="B733" s="292"/>
      <c r="C733" s="292"/>
      <c r="D733" s="300"/>
      <c r="E733" s="292">
        <f aca="true" t="shared" si="35" ref="E733:P733">SUM(E673:E732)</f>
        <v>16</v>
      </c>
      <c r="F733" s="292">
        <f t="shared" si="35"/>
        <v>44</v>
      </c>
      <c r="G733" s="292">
        <f t="shared" si="35"/>
        <v>33</v>
      </c>
      <c r="H733" s="292">
        <f t="shared" si="35"/>
        <v>28</v>
      </c>
      <c r="I733" s="292">
        <f t="shared" si="35"/>
        <v>0</v>
      </c>
      <c r="J733" s="332">
        <f t="shared" si="35"/>
        <v>2</v>
      </c>
      <c r="K733" s="333">
        <f t="shared" si="35"/>
        <v>51.5</v>
      </c>
      <c r="L733" s="334">
        <f t="shared" si="35"/>
        <v>2</v>
      </c>
      <c r="M733" s="292">
        <f t="shared" si="35"/>
        <v>45.5</v>
      </c>
      <c r="N733" s="292">
        <f t="shared" si="35"/>
        <v>10</v>
      </c>
      <c r="O733" s="292">
        <f t="shared" si="35"/>
        <v>0</v>
      </c>
      <c r="P733" s="292">
        <f t="shared" si="35"/>
        <v>0</v>
      </c>
      <c r="Q733" s="292"/>
      <c r="R733" s="292"/>
      <c r="S733" s="292">
        <f>SUM(S673:S732)</f>
        <v>55.5</v>
      </c>
      <c r="T733" s="300"/>
      <c r="U733" s="309"/>
    </row>
    <row r="734" spans="1:21" ht="23.25">
      <c r="A734" s="290">
        <v>718</v>
      </c>
      <c r="B734" s="314" t="s">
        <v>1041</v>
      </c>
      <c r="C734" s="314" t="s">
        <v>889</v>
      </c>
      <c r="D734" s="342" t="s">
        <v>882</v>
      </c>
      <c r="E734" s="370">
        <v>1</v>
      </c>
      <c r="F734" s="370"/>
      <c r="G734" s="370">
        <v>1</v>
      </c>
      <c r="H734" s="370"/>
      <c r="I734" s="370"/>
      <c r="J734" s="376">
        <v>0</v>
      </c>
      <c r="K734" s="371"/>
      <c r="L734" s="372"/>
      <c r="M734" s="373">
        <v>0</v>
      </c>
      <c r="N734" s="373"/>
      <c r="O734" s="373"/>
      <c r="P734" s="373"/>
      <c r="Q734" s="318" t="s">
        <v>883</v>
      </c>
      <c r="R734" s="318" t="s">
        <v>861</v>
      </c>
      <c r="S734" s="314">
        <f aca="true" t="shared" si="36" ref="S734:S762">SUM(J734:O734)/2</f>
        <v>0</v>
      </c>
      <c r="T734" s="342"/>
      <c r="U734" s="285">
        <f>SUM(S734:S752)</f>
        <v>9.5</v>
      </c>
    </row>
    <row r="735" spans="1:20" ht="23.25">
      <c r="A735" s="290">
        <v>719</v>
      </c>
      <c r="B735" s="314" t="s">
        <v>1041</v>
      </c>
      <c r="C735" s="314" t="s">
        <v>889</v>
      </c>
      <c r="D735" s="342" t="s">
        <v>884</v>
      </c>
      <c r="E735" s="370">
        <v>1</v>
      </c>
      <c r="F735" s="370"/>
      <c r="G735" s="370">
        <v>1</v>
      </c>
      <c r="H735" s="370"/>
      <c r="I735" s="370"/>
      <c r="J735" s="376">
        <v>0</v>
      </c>
      <c r="K735" s="371"/>
      <c r="L735" s="372"/>
      <c r="M735" s="373">
        <v>0</v>
      </c>
      <c r="N735" s="373"/>
      <c r="O735" s="373"/>
      <c r="P735" s="373"/>
      <c r="Q735" s="318" t="s">
        <v>883</v>
      </c>
      <c r="R735" s="318" t="s">
        <v>861</v>
      </c>
      <c r="S735" s="314">
        <f t="shared" si="36"/>
        <v>0</v>
      </c>
      <c r="T735" s="342"/>
    </row>
    <row r="736" spans="1:20" ht="23.25">
      <c r="A736" s="290">
        <v>720</v>
      </c>
      <c r="B736" s="314" t="s">
        <v>1041</v>
      </c>
      <c r="C736" s="314" t="s">
        <v>889</v>
      </c>
      <c r="D736" s="342" t="s">
        <v>885</v>
      </c>
      <c r="E736" s="370">
        <v>1</v>
      </c>
      <c r="F736" s="370"/>
      <c r="G736" s="370">
        <v>1</v>
      </c>
      <c r="H736" s="370"/>
      <c r="I736" s="370"/>
      <c r="J736" s="376">
        <v>0</v>
      </c>
      <c r="K736" s="371"/>
      <c r="L736" s="372"/>
      <c r="M736" s="373">
        <v>0</v>
      </c>
      <c r="N736" s="373"/>
      <c r="O736" s="373"/>
      <c r="P736" s="373"/>
      <c r="Q736" s="318" t="s">
        <v>883</v>
      </c>
      <c r="R736" s="318" t="s">
        <v>861</v>
      </c>
      <c r="S736" s="314">
        <f t="shared" si="36"/>
        <v>0</v>
      </c>
      <c r="T736" s="342"/>
    </row>
    <row r="737" spans="1:20" ht="22.5" customHeight="1">
      <c r="A737" s="290">
        <v>721</v>
      </c>
      <c r="B737" s="314" t="s">
        <v>1041</v>
      </c>
      <c r="C737" s="314" t="s">
        <v>889</v>
      </c>
      <c r="D737" s="342" t="s">
        <v>886</v>
      </c>
      <c r="E737" s="370">
        <v>1</v>
      </c>
      <c r="F737" s="370"/>
      <c r="G737" s="370">
        <v>1</v>
      </c>
      <c r="H737" s="370"/>
      <c r="I737" s="370"/>
      <c r="J737" s="376">
        <v>0</v>
      </c>
      <c r="K737" s="371"/>
      <c r="L737" s="372"/>
      <c r="M737" s="373">
        <v>0</v>
      </c>
      <c r="N737" s="373"/>
      <c r="O737" s="373"/>
      <c r="P737" s="373"/>
      <c r="Q737" s="318" t="s">
        <v>887</v>
      </c>
      <c r="R737" s="318" t="s">
        <v>861</v>
      </c>
      <c r="S737" s="314">
        <f t="shared" si="36"/>
        <v>0</v>
      </c>
      <c r="T737" s="342"/>
    </row>
    <row r="738" spans="1:20" ht="22.5" customHeight="1">
      <c r="A738" s="290">
        <v>722</v>
      </c>
      <c r="B738" s="314" t="s">
        <v>1041</v>
      </c>
      <c r="C738" s="314" t="s">
        <v>889</v>
      </c>
      <c r="D738" s="342" t="s">
        <v>888</v>
      </c>
      <c r="E738" s="370">
        <v>1</v>
      </c>
      <c r="F738" s="370"/>
      <c r="G738" s="370">
        <v>1</v>
      </c>
      <c r="H738" s="370"/>
      <c r="I738" s="370"/>
      <c r="J738" s="376">
        <v>0</v>
      </c>
      <c r="K738" s="371"/>
      <c r="L738" s="372"/>
      <c r="M738" s="373">
        <v>0</v>
      </c>
      <c r="N738" s="373"/>
      <c r="O738" s="373"/>
      <c r="P738" s="373"/>
      <c r="Q738" s="318" t="s">
        <v>883</v>
      </c>
      <c r="R738" s="318" t="s">
        <v>861</v>
      </c>
      <c r="S738" s="314">
        <f t="shared" si="36"/>
        <v>0</v>
      </c>
      <c r="T738" s="342"/>
    </row>
    <row r="739" spans="1:20" ht="22.5" customHeight="1">
      <c r="A739" s="290">
        <v>723</v>
      </c>
      <c r="B739" s="314" t="s">
        <v>1041</v>
      </c>
      <c r="C739" s="314" t="s">
        <v>889</v>
      </c>
      <c r="D739" s="342" t="s">
        <v>1084</v>
      </c>
      <c r="E739" s="370">
        <v>1</v>
      </c>
      <c r="F739" s="370"/>
      <c r="G739" s="370">
        <v>1</v>
      </c>
      <c r="H739" s="522"/>
      <c r="I739" s="522"/>
      <c r="J739" s="376">
        <v>0</v>
      </c>
      <c r="K739" s="371"/>
      <c r="L739" s="372"/>
      <c r="M739" s="373">
        <v>0</v>
      </c>
      <c r="N739" s="523"/>
      <c r="O739" s="523"/>
      <c r="P739" s="523"/>
      <c r="Q739" s="318" t="s">
        <v>1085</v>
      </c>
      <c r="R739" s="318"/>
      <c r="S739" s="314">
        <f t="shared" si="36"/>
        <v>0</v>
      </c>
      <c r="T739" s="342"/>
    </row>
    <row r="740" spans="1:20" ht="23.25">
      <c r="A740" s="290">
        <v>724</v>
      </c>
      <c r="B740" s="314" t="s">
        <v>1041</v>
      </c>
      <c r="C740" s="314" t="s">
        <v>889</v>
      </c>
      <c r="D740" s="342" t="s">
        <v>1086</v>
      </c>
      <c r="E740" s="370">
        <v>1</v>
      </c>
      <c r="F740" s="370"/>
      <c r="G740" s="370">
        <v>1</v>
      </c>
      <c r="H740" s="522"/>
      <c r="I740" s="522"/>
      <c r="J740" s="376">
        <v>0</v>
      </c>
      <c r="K740" s="371"/>
      <c r="L740" s="372"/>
      <c r="M740" s="373">
        <v>0</v>
      </c>
      <c r="N740" s="523"/>
      <c r="O740" s="523"/>
      <c r="P740" s="523"/>
      <c r="Q740" s="318" t="s">
        <v>1085</v>
      </c>
      <c r="R740" s="318"/>
      <c r="S740" s="314">
        <f t="shared" si="36"/>
        <v>0</v>
      </c>
      <c r="T740" s="342"/>
    </row>
    <row r="741" spans="1:20" ht="23.25">
      <c r="A741" s="290">
        <v>725</v>
      </c>
      <c r="B741" s="314" t="s">
        <v>1041</v>
      </c>
      <c r="C741" s="314" t="s">
        <v>889</v>
      </c>
      <c r="D741" s="342" t="s">
        <v>1087</v>
      </c>
      <c r="E741" s="370">
        <v>1</v>
      </c>
      <c r="F741" s="370"/>
      <c r="G741" s="370">
        <v>1</v>
      </c>
      <c r="H741" s="522"/>
      <c r="I741" s="522"/>
      <c r="J741" s="376">
        <v>0</v>
      </c>
      <c r="K741" s="371"/>
      <c r="L741" s="372"/>
      <c r="M741" s="373">
        <v>0</v>
      </c>
      <c r="N741" s="523"/>
      <c r="O741" s="523"/>
      <c r="P741" s="523"/>
      <c r="Q741" s="318" t="s">
        <v>1085</v>
      </c>
      <c r="R741" s="318"/>
      <c r="S741" s="314">
        <f t="shared" si="36"/>
        <v>0</v>
      </c>
      <c r="T741" s="342"/>
    </row>
    <row r="742" spans="1:20" ht="23.25">
      <c r="A742" s="290">
        <v>726</v>
      </c>
      <c r="B742" s="314" t="s">
        <v>1041</v>
      </c>
      <c r="C742" s="314" t="s">
        <v>889</v>
      </c>
      <c r="D742" s="342" t="s">
        <v>1088</v>
      </c>
      <c r="E742" s="370">
        <v>1</v>
      </c>
      <c r="F742" s="370"/>
      <c r="G742" s="370">
        <v>1</v>
      </c>
      <c r="H742" s="522"/>
      <c r="I742" s="522"/>
      <c r="J742" s="376">
        <v>0</v>
      </c>
      <c r="K742" s="371"/>
      <c r="L742" s="372"/>
      <c r="M742" s="373">
        <v>0</v>
      </c>
      <c r="N742" s="523"/>
      <c r="O742" s="523"/>
      <c r="P742" s="523"/>
      <c r="Q742" s="318" t="s">
        <v>1089</v>
      </c>
      <c r="R742" s="318"/>
      <c r="S742" s="314">
        <f t="shared" si="36"/>
        <v>0</v>
      </c>
      <c r="T742" s="342"/>
    </row>
    <row r="743" spans="1:20" ht="23.25">
      <c r="A743" s="290">
        <v>727</v>
      </c>
      <c r="B743" s="314" t="s">
        <v>1041</v>
      </c>
      <c r="C743" s="314" t="s">
        <v>889</v>
      </c>
      <c r="D743" s="342" t="s">
        <v>880</v>
      </c>
      <c r="E743" s="370">
        <v>1</v>
      </c>
      <c r="F743" s="370"/>
      <c r="G743" s="370">
        <v>1</v>
      </c>
      <c r="H743" s="370"/>
      <c r="I743" s="370"/>
      <c r="J743" s="376">
        <v>0.5</v>
      </c>
      <c r="K743" s="371"/>
      <c r="L743" s="372"/>
      <c r="M743" s="373">
        <v>0.5</v>
      </c>
      <c r="N743" s="373"/>
      <c r="O743" s="373"/>
      <c r="P743" s="373"/>
      <c r="Q743" s="318" t="s">
        <v>881</v>
      </c>
      <c r="R743" s="318" t="s">
        <v>861</v>
      </c>
      <c r="S743" s="314">
        <f t="shared" si="36"/>
        <v>0.5</v>
      </c>
      <c r="T743" s="342"/>
    </row>
    <row r="744" spans="1:20" ht="23.25">
      <c r="A744" s="290">
        <v>728</v>
      </c>
      <c r="B744" s="314" t="s">
        <v>1041</v>
      </c>
      <c r="C744" s="314" t="s">
        <v>889</v>
      </c>
      <c r="D744" s="342" t="s">
        <v>862</v>
      </c>
      <c r="E744" s="370">
        <v>1</v>
      </c>
      <c r="F744" s="370"/>
      <c r="G744" s="370">
        <v>1</v>
      </c>
      <c r="H744" s="370"/>
      <c r="I744" s="370"/>
      <c r="J744" s="376">
        <v>1</v>
      </c>
      <c r="K744" s="371"/>
      <c r="L744" s="372"/>
      <c r="M744" s="373">
        <v>1</v>
      </c>
      <c r="N744" s="373"/>
      <c r="O744" s="373"/>
      <c r="P744" s="373"/>
      <c r="Q744" s="318" t="s">
        <v>860</v>
      </c>
      <c r="R744" s="318" t="s">
        <v>861</v>
      </c>
      <c r="S744" s="314">
        <f t="shared" si="36"/>
        <v>1</v>
      </c>
      <c r="T744" s="342"/>
    </row>
    <row r="745" spans="1:20" ht="23.25">
      <c r="A745" s="290">
        <v>729</v>
      </c>
      <c r="B745" s="314" t="s">
        <v>1041</v>
      </c>
      <c r="C745" s="314" t="s">
        <v>889</v>
      </c>
      <c r="D745" s="342" t="s">
        <v>863</v>
      </c>
      <c r="E745" s="370">
        <v>1</v>
      </c>
      <c r="F745" s="370"/>
      <c r="G745" s="370">
        <v>1</v>
      </c>
      <c r="H745" s="370"/>
      <c r="I745" s="370"/>
      <c r="J745" s="376">
        <v>1</v>
      </c>
      <c r="K745" s="371"/>
      <c r="L745" s="372"/>
      <c r="M745" s="373">
        <v>1</v>
      </c>
      <c r="N745" s="373"/>
      <c r="O745" s="373"/>
      <c r="P745" s="373"/>
      <c r="Q745" s="318" t="s">
        <v>860</v>
      </c>
      <c r="R745" s="318" t="s">
        <v>861</v>
      </c>
      <c r="S745" s="314">
        <f t="shared" si="36"/>
        <v>1</v>
      </c>
      <c r="T745" s="342"/>
    </row>
    <row r="746" spans="1:20" ht="21" customHeight="1">
      <c r="A746" s="290">
        <v>730</v>
      </c>
      <c r="B746" s="314" t="s">
        <v>1041</v>
      </c>
      <c r="C746" s="314" t="s">
        <v>889</v>
      </c>
      <c r="D746" s="360" t="s">
        <v>864</v>
      </c>
      <c r="E746" s="370">
        <v>1</v>
      </c>
      <c r="F746" s="370"/>
      <c r="G746" s="370">
        <v>1</v>
      </c>
      <c r="H746" s="370"/>
      <c r="I746" s="370">
        <v>1</v>
      </c>
      <c r="J746" s="376">
        <v>1</v>
      </c>
      <c r="K746" s="371"/>
      <c r="L746" s="372"/>
      <c r="M746" s="373">
        <v>1</v>
      </c>
      <c r="N746" s="373"/>
      <c r="O746" s="373"/>
      <c r="P746" s="373"/>
      <c r="Q746" s="524" t="s">
        <v>860</v>
      </c>
      <c r="R746" s="318" t="s">
        <v>861</v>
      </c>
      <c r="S746" s="314">
        <f t="shared" si="36"/>
        <v>1</v>
      </c>
      <c r="T746" s="366" t="s">
        <v>942</v>
      </c>
    </row>
    <row r="747" spans="1:20" ht="23.25">
      <c r="A747" s="290">
        <v>731</v>
      </c>
      <c r="B747" s="314" t="s">
        <v>1041</v>
      </c>
      <c r="C747" s="314" t="s">
        <v>889</v>
      </c>
      <c r="D747" s="342" t="s">
        <v>867</v>
      </c>
      <c r="E747" s="370">
        <v>1</v>
      </c>
      <c r="F747" s="370"/>
      <c r="G747" s="370">
        <v>1</v>
      </c>
      <c r="H747" s="370"/>
      <c r="I747" s="370"/>
      <c r="J747" s="376">
        <v>1</v>
      </c>
      <c r="K747" s="371"/>
      <c r="L747" s="372"/>
      <c r="M747" s="373">
        <v>1</v>
      </c>
      <c r="N747" s="373"/>
      <c r="O747" s="373"/>
      <c r="P747" s="373"/>
      <c r="Q747" s="318" t="s">
        <v>860</v>
      </c>
      <c r="R747" s="318" t="s">
        <v>861</v>
      </c>
      <c r="S747" s="314">
        <f t="shared" si="36"/>
        <v>1</v>
      </c>
      <c r="T747" s="342"/>
    </row>
    <row r="748" spans="1:20" ht="23.25">
      <c r="A748" s="290">
        <v>732</v>
      </c>
      <c r="B748" s="314" t="s">
        <v>1041</v>
      </c>
      <c r="C748" s="314" t="s">
        <v>889</v>
      </c>
      <c r="D748" s="342" t="s">
        <v>868</v>
      </c>
      <c r="E748" s="370">
        <v>1</v>
      </c>
      <c r="F748" s="370"/>
      <c r="G748" s="370">
        <v>1</v>
      </c>
      <c r="H748" s="370"/>
      <c r="I748" s="370"/>
      <c r="J748" s="376">
        <v>1</v>
      </c>
      <c r="K748" s="371"/>
      <c r="L748" s="372"/>
      <c r="M748" s="373">
        <v>1</v>
      </c>
      <c r="N748" s="373"/>
      <c r="O748" s="373"/>
      <c r="P748" s="373"/>
      <c r="Q748" s="318" t="s">
        <v>860</v>
      </c>
      <c r="R748" s="318" t="s">
        <v>861</v>
      </c>
      <c r="S748" s="314">
        <f t="shared" si="36"/>
        <v>1</v>
      </c>
      <c r="T748" s="342"/>
    </row>
    <row r="749" spans="1:20" ht="23.25">
      <c r="A749" s="290">
        <v>733</v>
      </c>
      <c r="B749" s="314" t="s">
        <v>1041</v>
      </c>
      <c r="C749" s="314" t="s">
        <v>889</v>
      </c>
      <c r="D749" s="342" t="s">
        <v>875</v>
      </c>
      <c r="E749" s="370">
        <v>1</v>
      </c>
      <c r="F749" s="370"/>
      <c r="G749" s="370">
        <v>1</v>
      </c>
      <c r="H749" s="370"/>
      <c r="I749" s="370"/>
      <c r="J749" s="376">
        <v>1</v>
      </c>
      <c r="K749" s="371"/>
      <c r="L749" s="372"/>
      <c r="M749" s="373">
        <v>1</v>
      </c>
      <c r="N749" s="373"/>
      <c r="O749" s="373"/>
      <c r="P749" s="373"/>
      <c r="Q749" s="318" t="s">
        <v>860</v>
      </c>
      <c r="R749" s="318" t="s">
        <v>861</v>
      </c>
      <c r="S749" s="314">
        <f t="shared" si="36"/>
        <v>1</v>
      </c>
      <c r="T749" s="342"/>
    </row>
    <row r="750" spans="1:20" ht="23.25">
      <c r="A750" s="290">
        <v>734</v>
      </c>
      <c r="B750" s="314" t="s">
        <v>1041</v>
      </c>
      <c r="C750" s="314" t="s">
        <v>889</v>
      </c>
      <c r="D750" s="342" t="s">
        <v>876</v>
      </c>
      <c r="E750" s="370">
        <v>1</v>
      </c>
      <c r="F750" s="370"/>
      <c r="G750" s="370">
        <v>1</v>
      </c>
      <c r="H750" s="370"/>
      <c r="I750" s="370"/>
      <c r="J750" s="376">
        <v>1</v>
      </c>
      <c r="K750" s="371"/>
      <c r="L750" s="372"/>
      <c r="M750" s="373">
        <v>1</v>
      </c>
      <c r="N750" s="373"/>
      <c r="O750" s="373"/>
      <c r="P750" s="373"/>
      <c r="Q750" s="318" t="s">
        <v>860</v>
      </c>
      <c r="R750" s="318" t="s">
        <v>861</v>
      </c>
      <c r="S750" s="314">
        <f t="shared" si="36"/>
        <v>1</v>
      </c>
      <c r="T750" s="342"/>
    </row>
    <row r="751" spans="1:20" ht="23.25">
      <c r="A751" s="290">
        <v>735</v>
      </c>
      <c r="B751" s="314" t="s">
        <v>1041</v>
      </c>
      <c r="C751" s="314" t="s">
        <v>889</v>
      </c>
      <c r="D751" s="342" t="s">
        <v>878</v>
      </c>
      <c r="E751" s="370">
        <v>1</v>
      </c>
      <c r="F751" s="370"/>
      <c r="G751" s="370">
        <v>1</v>
      </c>
      <c r="H751" s="370"/>
      <c r="I751" s="370"/>
      <c r="J751" s="376">
        <v>1</v>
      </c>
      <c r="K751" s="371"/>
      <c r="L751" s="372"/>
      <c r="M751" s="373">
        <v>1</v>
      </c>
      <c r="N751" s="373"/>
      <c r="O751" s="373"/>
      <c r="P751" s="373"/>
      <c r="Q751" s="318" t="s">
        <v>860</v>
      </c>
      <c r="R751" s="318" t="s">
        <v>861</v>
      </c>
      <c r="S751" s="314">
        <f t="shared" si="36"/>
        <v>1</v>
      </c>
      <c r="T751" s="342"/>
    </row>
    <row r="752" spans="1:20" ht="23.25">
      <c r="A752" s="290">
        <v>736</v>
      </c>
      <c r="B752" s="314" t="s">
        <v>1041</v>
      </c>
      <c r="C752" s="314" t="s">
        <v>889</v>
      </c>
      <c r="D752" s="342" t="s">
        <v>879</v>
      </c>
      <c r="E752" s="370">
        <v>1</v>
      </c>
      <c r="F752" s="370"/>
      <c r="G752" s="370">
        <v>1</v>
      </c>
      <c r="H752" s="370"/>
      <c r="I752" s="370"/>
      <c r="J752" s="376">
        <v>1</v>
      </c>
      <c r="K752" s="371"/>
      <c r="L752" s="372"/>
      <c r="M752" s="373">
        <v>1</v>
      </c>
      <c r="N752" s="373"/>
      <c r="O752" s="373"/>
      <c r="P752" s="373"/>
      <c r="Q752" s="318" t="s">
        <v>860</v>
      </c>
      <c r="R752" s="318" t="s">
        <v>861</v>
      </c>
      <c r="S752" s="314">
        <f t="shared" si="36"/>
        <v>1</v>
      </c>
      <c r="T752" s="342"/>
    </row>
    <row r="753" spans="1:21" ht="23.25">
      <c r="A753" s="290">
        <v>737</v>
      </c>
      <c r="B753" s="335" t="s">
        <v>1041</v>
      </c>
      <c r="C753" s="335" t="s">
        <v>889</v>
      </c>
      <c r="D753" s="344" t="s">
        <v>859</v>
      </c>
      <c r="E753" s="377">
        <v>1</v>
      </c>
      <c r="F753" s="377"/>
      <c r="G753" s="377">
        <v>1</v>
      </c>
      <c r="H753" s="377"/>
      <c r="I753" s="377"/>
      <c r="J753" s="376">
        <v>1</v>
      </c>
      <c r="K753" s="371"/>
      <c r="L753" s="372"/>
      <c r="M753" s="378"/>
      <c r="N753" s="378">
        <v>1</v>
      </c>
      <c r="O753" s="378"/>
      <c r="P753" s="378"/>
      <c r="Q753" s="338" t="s">
        <v>860</v>
      </c>
      <c r="R753" s="338" t="s">
        <v>861</v>
      </c>
      <c r="S753" s="335">
        <f t="shared" si="36"/>
        <v>1</v>
      </c>
      <c r="T753" s="344"/>
      <c r="U753" s="309">
        <f>SUM(S753)</f>
        <v>1</v>
      </c>
    </row>
    <row r="754" spans="1:21" ht="23.25">
      <c r="A754" s="290">
        <v>738</v>
      </c>
      <c r="B754" s="314" t="s">
        <v>1041</v>
      </c>
      <c r="C754" s="314" t="s">
        <v>889</v>
      </c>
      <c r="D754" s="360" t="s">
        <v>865</v>
      </c>
      <c r="E754" s="370">
        <v>1</v>
      </c>
      <c r="F754" s="370"/>
      <c r="G754" s="370">
        <v>1</v>
      </c>
      <c r="H754" s="370"/>
      <c r="I754" s="370"/>
      <c r="J754" s="376"/>
      <c r="K754" s="371">
        <v>1</v>
      </c>
      <c r="L754" s="372"/>
      <c r="M754" s="373">
        <v>1</v>
      </c>
      <c r="N754" s="373"/>
      <c r="O754" s="373"/>
      <c r="P754" s="373"/>
      <c r="Q754" s="318" t="s">
        <v>860</v>
      </c>
      <c r="R754" s="318" t="s">
        <v>861</v>
      </c>
      <c r="S754" s="314">
        <f t="shared" si="36"/>
        <v>1</v>
      </c>
      <c r="T754" s="360"/>
      <c r="U754" s="285">
        <f>SUM(S754:S762)</f>
        <v>9</v>
      </c>
    </row>
    <row r="755" spans="1:21" ht="21" customHeight="1">
      <c r="A755" s="290">
        <v>739</v>
      </c>
      <c r="B755" s="314" t="s">
        <v>1041</v>
      </c>
      <c r="C755" s="314" t="s">
        <v>889</v>
      </c>
      <c r="D755" s="360" t="s">
        <v>866</v>
      </c>
      <c r="E755" s="370">
        <v>1</v>
      </c>
      <c r="F755" s="370"/>
      <c r="G755" s="370">
        <v>1</v>
      </c>
      <c r="H755" s="370"/>
      <c r="I755" s="370">
        <v>1</v>
      </c>
      <c r="J755" s="376"/>
      <c r="K755" s="371">
        <v>1</v>
      </c>
      <c r="L755" s="372"/>
      <c r="M755" s="373">
        <v>1</v>
      </c>
      <c r="N755" s="373"/>
      <c r="O755" s="373"/>
      <c r="P755" s="373"/>
      <c r="Q755" s="524" t="s">
        <v>860</v>
      </c>
      <c r="R755" s="318" t="s">
        <v>861</v>
      </c>
      <c r="S755" s="314">
        <f t="shared" si="36"/>
        <v>1</v>
      </c>
      <c r="T755" s="366" t="s">
        <v>943</v>
      </c>
      <c r="U755" s="309"/>
    </row>
    <row r="756" spans="1:21" ht="23.25">
      <c r="A756" s="290">
        <v>740</v>
      </c>
      <c r="B756" s="314" t="s">
        <v>1041</v>
      </c>
      <c r="C756" s="314" t="s">
        <v>889</v>
      </c>
      <c r="D756" s="342" t="s">
        <v>869</v>
      </c>
      <c r="E756" s="370">
        <v>1</v>
      </c>
      <c r="F756" s="370"/>
      <c r="G756" s="370">
        <v>1</v>
      </c>
      <c r="H756" s="370"/>
      <c r="I756" s="370"/>
      <c r="J756" s="376"/>
      <c r="K756" s="371">
        <v>1</v>
      </c>
      <c r="L756" s="372"/>
      <c r="M756" s="373">
        <v>1</v>
      </c>
      <c r="N756" s="373"/>
      <c r="O756" s="373"/>
      <c r="P756" s="373"/>
      <c r="Q756" s="318" t="s">
        <v>860</v>
      </c>
      <c r="R756" s="318" t="s">
        <v>861</v>
      </c>
      <c r="S756" s="314">
        <f t="shared" si="36"/>
        <v>1</v>
      </c>
      <c r="T756" s="342"/>
      <c r="U756" s="309"/>
    </row>
    <row r="757" spans="1:21" ht="23.25">
      <c r="A757" s="290">
        <v>741</v>
      </c>
      <c r="B757" s="314" t="s">
        <v>1041</v>
      </c>
      <c r="C757" s="314" t="s">
        <v>889</v>
      </c>
      <c r="D757" s="342" t="s">
        <v>870</v>
      </c>
      <c r="E757" s="370">
        <v>1</v>
      </c>
      <c r="F757" s="370"/>
      <c r="G757" s="370"/>
      <c r="H757" s="370">
        <v>1</v>
      </c>
      <c r="I757" s="370"/>
      <c r="J757" s="376"/>
      <c r="K757" s="371">
        <v>1</v>
      </c>
      <c r="L757" s="372"/>
      <c r="M757" s="373">
        <v>1</v>
      </c>
      <c r="N757" s="373"/>
      <c r="O757" s="373"/>
      <c r="P757" s="373"/>
      <c r="Q757" s="318" t="s">
        <v>860</v>
      </c>
      <c r="R757" s="318" t="s">
        <v>861</v>
      </c>
      <c r="S757" s="314">
        <f t="shared" si="36"/>
        <v>1</v>
      </c>
      <c r="T757" s="342"/>
      <c r="U757" s="309"/>
    </row>
    <row r="758" spans="1:21" ht="23.25">
      <c r="A758" s="290">
        <v>742</v>
      </c>
      <c r="B758" s="525" t="s">
        <v>1041</v>
      </c>
      <c r="C758" s="525" t="s">
        <v>889</v>
      </c>
      <c r="D758" s="526" t="s">
        <v>871</v>
      </c>
      <c r="E758" s="370">
        <v>1</v>
      </c>
      <c r="F758" s="370"/>
      <c r="G758" s="370">
        <v>1</v>
      </c>
      <c r="H758" s="527"/>
      <c r="I758" s="527"/>
      <c r="J758" s="376"/>
      <c r="K758" s="371">
        <v>1</v>
      </c>
      <c r="L758" s="372"/>
      <c r="M758" s="373">
        <v>1</v>
      </c>
      <c r="N758" s="528"/>
      <c r="O758" s="528"/>
      <c r="P758" s="528"/>
      <c r="Q758" s="529" t="s">
        <v>860</v>
      </c>
      <c r="R758" s="529" t="s">
        <v>861</v>
      </c>
      <c r="S758" s="314">
        <f t="shared" si="36"/>
        <v>1</v>
      </c>
      <c r="T758" s="526"/>
      <c r="U758" s="309"/>
    </row>
    <row r="759" spans="1:21" ht="23.25">
      <c r="A759" s="290">
        <v>743</v>
      </c>
      <c r="B759" s="525" t="s">
        <v>1041</v>
      </c>
      <c r="C759" s="525" t="s">
        <v>889</v>
      </c>
      <c r="D759" s="342" t="s">
        <v>872</v>
      </c>
      <c r="E759" s="370">
        <v>1</v>
      </c>
      <c r="F759" s="370"/>
      <c r="G759" s="370">
        <v>1</v>
      </c>
      <c r="H759" s="370"/>
      <c r="I759" s="370"/>
      <c r="J759" s="376"/>
      <c r="K759" s="371">
        <v>1</v>
      </c>
      <c r="L759" s="372"/>
      <c r="M759" s="373">
        <v>1</v>
      </c>
      <c r="N759" s="373"/>
      <c r="O759" s="373"/>
      <c r="P759" s="373"/>
      <c r="Q759" s="530" t="s">
        <v>860</v>
      </c>
      <c r="R759" s="531" t="s">
        <v>861</v>
      </c>
      <c r="S759" s="314">
        <f t="shared" si="36"/>
        <v>1</v>
      </c>
      <c r="T759" s="342"/>
      <c r="U759" s="309"/>
    </row>
    <row r="760" spans="1:21" ht="23.25">
      <c r="A760" s="290">
        <v>744</v>
      </c>
      <c r="B760" s="525" t="s">
        <v>1041</v>
      </c>
      <c r="C760" s="525" t="s">
        <v>889</v>
      </c>
      <c r="D760" s="342" t="s">
        <v>873</v>
      </c>
      <c r="E760" s="370">
        <v>1</v>
      </c>
      <c r="F760" s="370"/>
      <c r="G760" s="370">
        <v>1</v>
      </c>
      <c r="H760" s="370"/>
      <c r="I760" s="370"/>
      <c r="J760" s="376"/>
      <c r="K760" s="371">
        <v>1</v>
      </c>
      <c r="L760" s="372"/>
      <c r="M760" s="373">
        <v>1</v>
      </c>
      <c r="N760" s="373"/>
      <c r="O760" s="373"/>
      <c r="P760" s="373"/>
      <c r="Q760" s="530" t="s">
        <v>860</v>
      </c>
      <c r="R760" s="531" t="s">
        <v>861</v>
      </c>
      <c r="S760" s="314">
        <f t="shared" si="36"/>
        <v>1</v>
      </c>
      <c r="T760" s="342"/>
      <c r="U760" s="309"/>
    </row>
    <row r="761" spans="1:21" ht="23.25">
      <c r="A761" s="290">
        <v>745</v>
      </c>
      <c r="B761" s="525" t="s">
        <v>1041</v>
      </c>
      <c r="C761" s="525" t="s">
        <v>889</v>
      </c>
      <c r="D761" s="342" t="s">
        <v>874</v>
      </c>
      <c r="E761" s="370">
        <v>1</v>
      </c>
      <c r="F761" s="370"/>
      <c r="G761" s="370">
        <v>1</v>
      </c>
      <c r="H761" s="370"/>
      <c r="I761" s="370"/>
      <c r="J761" s="376"/>
      <c r="K761" s="371">
        <v>1</v>
      </c>
      <c r="L761" s="372"/>
      <c r="M761" s="373">
        <v>1</v>
      </c>
      <c r="N761" s="373"/>
      <c r="O761" s="373"/>
      <c r="P761" s="373"/>
      <c r="Q761" s="530" t="s">
        <v>860</v>
      </c>
      <c r="R761" s="531" t="s">
        <v>861</v>
      </c>
      <c r="S761" s="314">
        <f t="shared" si="36"/>
        <v>1</v>
      </c>
      <c r="T761" s="342"/>
      <c r="U761" s="309"/>
    </row>
    <row r="762" spans="1:21" ht="23.25">
      <c r="A762" s="290">
        <v>746</v>
      </c>
      <c r="B762" s="525" t="s">
        <v>1041</v>
      </c>
      <c r="C762" s="525" t="s">
        <v>889</v>
      </c>
      <c r="D762" s="342" t="s">
        <v>877</v>
      </c>
      <c r="E762" s="370">
        <v>1</v>
      </c>
      <c r="F762" s="370"/>
      <c r="G762" s="370">
        <v>1</v>
      </c>
      <c r="H762" s="532"/>
      <c r="I762" s="532"/>
      <c r="J762" s="376"/>
      <c r="K762" s="371">
        <v>1</v>
      </c>
      <c r="L762" s="372"/>
      <c r="M762" s="373">
        <v>1</v>
      </c>
      <c r="N762" s="373"/>
      <c r="O762" s="373"/>
      <c r="P762" s="373"/>
      <c r="Q762" s="530" t="s">
        <v>860</v>
      </c>
      <c r="R762" s="533" t="s">
        <v>861</v>
      </c>
      <c r="S762" s="314">
        <f t="shared" si="36"/>
        <v>1</v>
      </c>
      <c r="T762" s="342"/>
      <c r="U762" s="309"/>
    </row>
    <row r="763" spans="1:21" ht="23.25">
      <c r="A763" s="290"/>
      <c r="B763" s="534"/>
      <c r="C763" s="534"/>
      <c r="D763" s="357"/>
      <c r="E763" s="292">
        <f aca="true" t="shared" si="37" ref="E763:P763">SUM(E734:E762)</f>
        <v>29</v>
      </c>
      <c r="F763" s="292">
        <f t="shared" si="37"/>
        <v>0</v>
      </c>
      <c r="G763" s="292">
        <f t="shared" si="37"/>
        <v>28</v>
      </c>
      <c r="H763" s="292">
        <f t="shared" si="37"/>
        <v>1</v>
      </c>
      <c r="I763" s="292">
        <f t="shared" si="37"/>
        <v>2</v>
      </c>
      <c r="J763" s="332">
        <f t="shared" si="37"/>
        <v>10.5</v>
      </c>
      <c r="K763" s="333">
        <f t="shared" si="37"/>
        <v>9</v>
      </c>
      <c r="L763" s="334">
        <f t="shared" si="37"/>
        <v>0</v>
      </c>
      <c r="M763" s="292">
        <f t="shared" si="37"/>
        <v>18.5</v>
      </c>
      <c r="N763" s="292">
        <f t="shared" si="37"/>
        <v>1</v>
      </c>
      <c r="O763" s="292">
        <f t="shared" si="37"/>
        <v>0</v>
      </c>
      <c r="P763" s="292">
        <f t="shared" si="37"/>
        <v>0</v>
      </c>
      <c r="Q763" s="292"/>
      <c r="R763" s="292"/>
      <c r="S763" s="292">
        <f>SUM(S734:S762)</f>
        <v>19.5</v>
      </c>
      <c r="T763" s="357"/>
      <c r="U763" s="309"/>
    </row>
    <row r="764" spans="1:21" s="309" customFormat="1" ht="23.25">
      <c r="A764" s="290">
        <v>747</v>
      </c>
      <c r="B764" s="314" t="s">
        <v>1042</v>
      </c>
      <c r="C764" s="314" t="s">
        <v>137</v>
      </c>
      <c r="D764" s="319" t="s">
        <v>893</v>
      </c>
      <c r="E764" s="370">
        <v>1</v>
      </c>
      <c r="F764" s="370"/>
      <c r="G764" s="370">
        <v>1</v>
      </c>
      <c r="H764" s="314"/>
      <c r="I764" s="314"/>
      <c r="J764" s="295">
        <v>1</v>
      </c>
      <c r="K764" s="296"/>
      <c r="L764" s="297"/>
      <c r="M764" s="317">
        <v>1</v>
      </c>
      <c r="N764" s="317"/>
      <c r="O764" s="317"/>
      <c r="P764" s="317"/>
      <c r="Q764" s="318">
        <v>20607</v>
      </c>
      <c r="R764" s="318">
        <v>20971</v>
      </c>
      <c r="S764" s="314">
        <f aca="true" t="shared" si="38" ref="S764:S795">SUM(J764:O764)/2</f>
        <v>1</v>
      </c>
      <c r="T764" s="314"/>
      <c r="U764" s="309">
        <f>SUM(S764:S766)</f>
        <v>3</v>
      </c>
    </row>
    <row r="765" spans="1:22" s="309" customFormat="1" ht="23.25">
      <c r="A765" s="290">
        <v>748</v>
      </c>
      <c r="B765" s="314" t="s">
        <v>1042</v>
      </c>
      <c r="C765" s="314" t="s">
        <v>287</v>
      </c>
      <c r="D765" s="319" t="s">
        <v>1096</v>
      </c>
      <c r="E765" s="314"/>
      <c r="F765" s="314">
        <v>1</v>
      </c>
      <c r="G765" s="314">
        <v>1</v>
      </c>
      <c r="H765" s="314"/>
      <c r="I765" s="314"/>
      <c r="J765" s="295">
        <v>1</v>
      </c>
      <c r="K765" s="296"/>
      <c r="L765" s="297"/>
      <c r="M765" s="317">
        <v>1</v>
      </c>
      <c r="N765" s="317"/>
      <c r="O765" s="317"/>
      <c r="P765" s="317"/>
      <c r="Q765" s="318">
        <v>20607</v>
      </c>
      <c r="R765" s="318">
        <v>20971</v>
      </c>
      <c r="S765" s="314">
        <f t="shared" si="38"/>
        <v>1</v>
      </c>
      <c r="T765" s="314"/>
      <c r="U765" s="535"/>
      <c r="V765" s="536" t="s">
        <v>927</v>
      </c>
    </row>
    <row r="766" spans="1:22" s="309" customFormat="1" ht="23.25">
      <c r="A766" s="290">
        <v>749</v>
      </c>
      <c r="B766" s="314" t="s">
        <v>1042</v>
      </c>
      <c r="C766" s="314" t="s">
        <v>287</v>
      </c>
      <c r="D766" s="319" t="s">
        <v>934</v>
      </c>
      <c r="E766" s="314"/>
      <c r="F766" s="314">
        <v>1</v>
      </c>
      <c r="G766" s="314">
        <v>1</v>
      </c>
      <c r="H766" s="314"/>
      <c r="I766" s="314"/>
      <c r="J766" s="295">
        <v>1</v>
      </c>
      <c r="K766" s="296"/>
      <c r="L766" s="297"/>
      <c r="M766" s="317">
        <v>1</v>
      </c>
      <c r="N766" s="317"/>
      <c r="O766" s="317"/>
      <c r="P766" s="317"/>
      <c r="Q766" s="318">
        <v>20607</v>
      </c>
      <c r="R766" s="318">
        <v>20971</v>
      </c>
      <c r="S766" s="314">
        <f t="shared" si="38"/>
        <v>1</v>
      </c>
      <c r="T766" s="314"/>
      <c r="U766" s="535"/>
      <c r="V766" s="536" t="s">
        <v>927</v>
      </c>
    </row>
    <row r="767" spans="1:21" s="309" customFormat="1" ht="23.25">
      <c r="A767" s="290">
        <v>750</v>
      </c>
      <c r="B767" s="335" t="s">
        <v>1042</v>
      </c>
      <c r="C767" s="335" t="s">
        <v>137</v>
      </c>
      <c r="D767" s="339" t="s">
        <v>898</v>
      </c>
      <c r="E767" s="377">
        <v>1</v>
      </c>
      <c r="F767" s="377"/>
      <c r="G767" s="377">
        <v>1</v>
      </c>
      <c r="H767" s="335"/>
      <c r="I767" s="335"/>
      <c r="J767" s="295"/>
      <c r="K767" s="296">
        <v>0</v>
      </c>
      <c r="L767" s="297"/>
      <c r="M767" s="337">
        <v>0</v>
      </c>
      <c r="N767" s="337"/>
      <c r="O767" s="337"/>
      <c r="P767" s="337"/>
      <c r="Q767" s="338">
        <v>20807</v>
      </c>
      <c r="R767" s="338">
        <v>20971</v>
      </c>
      <c r="S767" s="335">
        <f t="shared" si="38"/>
        <v>0</v>
      </c>
      <c r="T767" s="535" t="s">
        <v>897</v>
      </c>
      <c r="U767" s="309">
        <f>SUM(S767:S808)</f>
        <v>35.5</v>
      </c>
    </row>
    <row r="768" spans="1:20" s="309" customFormat="1" ht="23.25">
      <c r="A768" s="290">
        <v>751</v>
      </c>
      <c r="B768" s="335" t="s">
        <v>1042</v>
      </c>
      <c r="C768" s="335" t="s">
        <v>137</v>
      </c>
      <c r="D768" s="339" t="s">
        <v>899</v>
      </c>
      <c r="E768" s="377">
        <v>1</v>
      </c>
      <c r="F768" s="377"/>
      <c r="G768" s="377">
        <v>1</v>
      </c>
      <c r="H768" s="335"/>
      <c r="I768" s="335"/>
      <c r="J768" s="295"/>
      <c r="K768" s="296">
        <v>0</v>
      </c>
      <c r="L768" s="297"/>
      <c r="M768" s="337">
        <v>0</v>
      </c>
      <c r="N768" s="337"/>
      <c r="O768" s="337"/>
      <c r="P768" s="337"/>
      <c r="Q768" s="338">
        <v>20607</v>
      </c>
      <c r="R768" s="338">
        <v>20743</v>
      </c>
      <c r="S768" s="335">
        <f t="shared" si="38"/>
        <v>0</v>
      </c>
      <c r="T768" s="535" t="s">
        <v>900</v>
      </c>
    </row>
    <row r="769" spans="1:20" s="309" customFormat="1" ht="23.25">
      <c r="A769" s="290">
        <v>752</v>
      </c>
      <c r="B769" s="335" t="s">
        <v>1042</v>
      </c>
      <c r="C769" s="335" t="s">
        <v>901</v>
      </c>
      <c r="D769" s="339" t="s">
        <v>910</v>
      </c>
      <c r="E769" s="335">
        <v>1</v>
      </c>
      <c r="F769" s="335"/>
      <c r="G769" s="335">
        <v>1</v>
      </c>
      <c r="H769" s="335"/>
      <c r="I769" s="335"/>
      <c r="J769" s="295"/>
      <c r="K769" s="296">
        <v>0</v>
      </c>
      <c r="L769" s="297"/>
      <c r="M769" s="337">
        <v>0</v>
      </c>
      <c r="N769" s="337"/>
      <c r="O769" s="337"/>
      <c r="P769" s="337"/>
      <c r="Q769" s="338">
        <v>20607</v>
      </c>
      <c r="R769" s="338">
        <v>20699</v>
      </c>
      <c r="S769" s="335">
        <f t="shared" si="38"/>
        <v>0</v>
      </c>
      <c r="T769" s="535" t="s">
        <v>900</v>
      </c>
    </row>
    <row r="770" spans="1:22" s="309" customFormat="1" ht="23.25">
      <c r="A770" s="290">
        <v>753</v>
      </c>
      <c r="B770" s="335" t="s">
        <v>1042</v>
      </c>
      <c r="C770" s="377" t="s">
        <v>630</v>
      </c>
      <c r="D770" s="339" t="s">
        <v>931</v>
      </c>
      <c r="E770" s="335">
        <v>1</v>
      </c>
      <c r="F770" s="335"/>
      <c r="G770" s="335"/>
      <c r="H770" s="335">
        <v>1</v>
      </c>
      <c r="I770" s="335"/>
      <c r="J770" s="295"/>
      <c r="K770" s="296">
        <v>0</v>
      </c>
      <c r="L770" s="297"/>
      <c r="M770" s="337">
        <v>0</v>
      </c>
      <c r="N770" s="337"/>
      <c r="O770" s="337"/>
      <c r="P770" s="337"/>
      <c r="Q770" s="338">
        <v>20607</v>
      </c>
      <c r="R770" s="338">
        <v>20637</v>
      </c>
      <c r="S770" s="335">
        <f t="shared" si="38"/>
        <v>0</v>
      </c>
      <c r="T770" s="535" t="s">
        <v>900</v>
      </c>
      <c r="V770" s="536" t="s">
        <v>920</v>
      </c>
    </row>
    <row r="771" spans="1:20" s="309" customFormat="1" ht="23.25">
      <c r="A771" s="290">
        <v>754</v>
      </c>
      <c r="B771" s="335" t="s">
        <v>1042</v>
      </c>
      <c r="C771" s="335" t="s">
        <v>287</v>
      </c>
      <c r="D771" s="339" t="s">
        <v>941</v>
      </c>
      <c r="E771" s="335">
        <v>1</v>
      </c>
      <c r="F771" s="335"/>
      <c r="G771" s="335"/>
      <c r="H771" s="335">
        <v>1</v>
      </c>
      <c r="I771" s="335"/>
      <c r="J771" s="295"/>
      <c r="K771" s="296">
        <v>0</v>
      </c>
      <c r="L771" s="297"/>
      <c r="M771" s="337">
        <v>0</v>
      </c>
      <c r="N771" s="337"/>
      <c r="O771" s="337"/>
      <c r="P771" s="337"/>
      <c r="Q771" s="338">
        <v>20607</v>
      </c>
      <c r="R771" s="338">
        <v>20668</v>
      </c>
      <c r="S771" s="335">
        <f t="shared" si="38"/>
        <v>0</v>
      </c>
      <c r="T771" s="535" t="s">
        <v>900</v>
      </c>
    </row>
    <row r="772" spans="1:20" s="309" customFormat="1" ht="23.25">
      <c r="A772" s="290">
        <v>755</v>
      </c>
      <c r="B772" s="335" t="s">
        <v>1042</v>
      </c>
      <c r="C772" s="335" t="s">
        <v>137</v>
      </c>
      <c r="D772" s="339" t="s">
        <v>896</v>
      </c>
      <c r="E772" s="377">
        <v>1</v>
      </c>
      <c r="F772" s="377"/>
      <c r="G772" s="377">
        <v>1</v>
      </c>
      <c r="H772" s="335"/>
      <c r="I772" s="335"/>
      <c r="J772" s="295"/>
      <c r="K772" s="296">
        <v>0.5</v>
      </c>
      <c r="L772" s="297"/>
      <c r="M772" s="337">
        <v>0.5</v>
      </c>
      <c r="N772" s="337"/>
      <c r="O772" s="337"/>
      <c r="P772" s="337"/>
      <c r="Q772" s="338">
        <v>20729</v>
      </c>
      <c r="R772" s="338">
        <v>20971</v>
      </c>
      <c r="S772" s="335">
        <f t="shared" si="38"/>
        <v>0.5</v>
      </c>
      <c r="T772" s="535" t="s">
        <v>897</v>
      </c>
    </row>
    <row r="773" spans="1:22" s="309" customFormat="1" ht="23.25">
      <c r="A773" s="290">
        <v>756</v>
      </c>
      <c r="B773" s="335" t="s">
        <v>1042</v>
      </c>
      <c r="C773" s="377" t="s">
        <v>630</v>
      </c>
      <c r="D773" s="339" t="s">
        <v>929</v>
      </c>
      <c r="E773" s="335">
        <v>1</v>
      </c>
      <c r="F773" s="335"/>
      <c r="G773" s="335"/>
      <c r="H773" s="335">
        <v>1</v>
      </c>
      <c r="I773" s="335"/>
      <c r="J773" s="295"/>
      <c r="K773" s="296">
        <v>0.5</v>
      </c>
      <c r="L773" s="297"/>
      <c r="M773" s="337">
        <v>0.5</v>
      </c>
      <c r="N773" s="337"/>
      <c r="O773" s="337"/>
      <c r="P773" s="337"/>
      <c r="Q773" s="338">
        <v>20686</v>
      </c>
      <c r="R773" s="338">
        <v>20971</v>
      </c>
      <c r="S773" s="335">
        <f t="shared" si="38"/>
        <v>0.5</v>
      </c>
      <c r="T773" s="535" t="s">
        <v>897</v>
      </c>
      <c r="V773" s="536" t="s">
        <v>920</v>
      </c>
    </row>
    <row r="774" spans="1:22" s="309" customFormat="1" ht="23.25">
      <c r="A774" s="290">
        <v>757</v>
      </c>
      <c r="B774" s="335" t="s">
        <v>1042</v>
      </c>
      <c r="C774" s="377" t="s">
        <v>630</v>
      </c>
      <c r="D774" s="339" t="s">
        <v>930</v>
      </c>
      <c r="E774" s="335">
        <v>1</v>
      </c>
      <c r="F774" s="335"/>
      <c r="G774" s="335"/>
      <c r="H774" s="335">
        <v>1</v>
      </c>
      <c r="I774" s="335"/>
      <c r="J774" s="295"/>
      <c r="K774" s="296">
        <v>0.5</v>
      </c>
      <c r="L774" s="297"/>
      <c r="M774" s="337">
        <v>0.5</v>
      </c>
      <c r="N774" s="337"/>
      <c r="O774" s="337"/>
      <c r="P774" s="337"/>
      <c r="Q774" s="338">
        <v>20714</v>
      </c>
      <c r="R774" s="338">
        <v>20971</v>
      </c>
      <c r="S774" s="335">
        <f t="shared" si="38"/>
        <v>0.5</v>
      </c>
      <c r="T774" s="535" t="s">
        <v>897</v>
      </c>
      <c r="V774" s="536" t="s">
        <v>920</v>
      </c>
    </row>
    <row r="775" spans="1:20" s="309" customFormat="1" ht="23.25">
      <c r="A775" s="290">
        <v>758</v>
      </c>
      <c r="B775" s="335" t="s">
        <v>1042</v>
      </c>
      <c r="C775" s="335" t="s">
        <v>137</v>
      </c>
      <c r="D775" s="339" t="s">
        <v>891</v>
      </c>
      <c r="E775" s="377">
        <v>1</v>
      </c>
      <c r="F775" s="377"/>
      <c r="G775" s="377">
        <v>1</v>
      </c>
      <c r="H775" s="335"/>
      <c r="I775" s="335"/>
      <c r="J775" s="295"/>
      <c r="K775" s="296">
        <v>1</v>
      </c>
      <c r="L775" s="297"/>
      <c r="M775" s="337">
        <v>1</v>
      </c>
      <c r="N775" s="337"/>
      <c r="O775" s="337"/>
      <c r="P775" s="337"/>
      <c r="Q775" s="338">
        <v>20607</v>
      </c>
      <c r="R775" s="338">
        <v>20971</v>
      </c>
      <c r="S775" s="335">
        <f t="shared" si="38"/>
        <v>1</v>
      </c>
      <c r="T775" s="335"/>
    </row>
    <row r="776" spans="1:21" s="309" customFormat="1" ht="23.25">
      <c r="A776" s="290">
        <v>759</v>
      </c>
      <c r="B776" s="335" t="s">
        <v>1042</v>
      </c>
      <c r="C776" s="335" t="s">
        <v>137</v>
      </c>
      <c r="D776" s="339" t="s">
        <v>894</v>
      </c>
      <c r="E776" s="377">
        <v>1</v>
      </c>
      <c r="F776" s="377"/>
      <c r="G776" s="377">
        <v>1</v>
      </c>
      <c r="H776" s="335"/>
      <c r="I776" s="335"/>
      <c r="J776" s="295"/>
      <c r="K776" s="296">
        <v>1</v>
      </c>
      <c r="L776" s="297"/>
      <c r="M776" s="337">
        <v>1</v>
      </c>
      <c r="N776" s="337"/>
      <c r="O776" s="337"/>
      <c r="P776" s="337"/>
      <c r="Q776" s="338">
        <v>20607</v>
      </c>
      <c r="R776" s="338">
        <v>20971</v>
      </c>
      <c r="S776" s="335">
        <f t="shared" si="38"/>
        <v>1</v>
      </c>
      <c r="T776" s="335"/>
      <c r="U776" s="535"/>
    </row>
    <row r="777" spans="1:21" s="309" customFormat="1" ht="23.25">
      <c r="A777" s="290">
        <v>760</v>
      </c>
      <c r="B777" s="335" t="s">
        <v>1042</v>
      </c>
      <c r="C777" s="335" t="s">
        <v>137</v>
      </c>
      <c r="D777" s="339" t="s">
        <v>895</v>
      </c>
      <c r="E777" s="377">
        <v>1</v>
      </c>
      <c r="F777" s="377"/>
      <c r="G777" s="377">
        <v>1</v>
      </c>
      <c r="H777" s="335"/>
      <c r="I777" s="335"/>
      <c r="J777" s="295"/>
      <c r="K777" s="296">
        <v>1</v>
      </c>
      <c r="L777" s="297"/>
      <c r="M777" s="337">
        <v>1</v>
      </c>
      <c r="N777" s="337"/>
      <c r="O777" s="337"/>
      <c r="P777" s="337"/>
      <c r="Q777" s="338">
        <v>20607</v>
      </c>
      <c r="R777" s="338">
        <v>20971</v>
      </c>
      <c r="S777" s="335">
        <f t="shared" si="38"/>
        <v>1</v>
      </c>
      <c r="T777" s="335"/>
      <c r="U777" s="535"/>
    </row>
    <row r="778" spans="1:21" s="309" customFormat="1" ht="23.25">
      <c r="A778" s="290">
        <v>761</v>
      </c>
      <c r="B778" s="335" t="s">
        <v>1042</v>
      </c>
      <c r="C778" s="335" t="s">
        <v>901</v>
      </c>
      <c r="D778" s="339" t="s">
        <v>903</v>
      </c>
      <c r="E778" s="335">
        <v>1</v>
      </c>
      <c r="F778" s="335"/>
      <c r="G778" s="335">
        <v>1</v>
      </c>
      <c r="H778" s="335"/>
      <c r="I778" s="335"/>
      <c r="J778" s="295"/>
      <c r="K778" s="296">
        <v>1</v>
      </c>
      <c r="L778" s="297"/>
      <c r="M778" s="337">
        <v>1</v>
      </c>
      <c r="N778" s="337"/>
      <c r="O778" s="337"/>
      <c r="P778" s="337"/>
      <c r="Q778" s="338">
        <v>20607</v>
      </c>
      <c r="R778" s="338">
        <v>20971</v>
      </c>
      <c r="S778" s="335">
        <f t="shared" si="38"/>
        <v>1</v>
      </c>
      <c r="T778" s="335"/>
      <c r="U778" s="535"/>
    </row>
    <row r="779" spans="1:21" s="309" customFormat="1" ht="23.25">
      <c r="A779" s="290">
        <v>762</v>
      </c>
      <c r="B779" s="335" t="s">
        <v>1042</v>
      </c>
      <c r="C779" s="335" t="s">
        <v>901</v>
      </c>
      <c r="D779" s="339" t="s">
        <v>904</v>
      </c>
      <c r="E779" s="335">
        <v>1</v>
      </c>
      <c r="F779" s="335"/>
      <c r="G779" s="335">
        <v>1</v>
      </c>
      <c r="H779" s="335"/>
      <c r="I779" s="335">
        <v>1</v>
      </c>
      <c r="J779" s="295"/>
      <c r="K779" s="296">
        <v>1</v>
      </c>
      <c r="L779" s="297"/>
      <c r="M779" s="337">
        <v>1</v>
      </c>
      <c r="N779" s="337"/>
      <c r="O779" s="337"/>
      <c r="P779" s="337"/>
      <c r="Q779" s="338">
        <v>20607</v>
      </c>
      <c r="R779" s="338">
        <v>20971</v>
      </c>
      <c r="S779" s="335">
        <f t="shared" si="38"/>
        <v>1</v>
      </c>
      <c r="T779" s="335"/>
      <c r="U779" s="535"/>
    </row>
    <row r="780" spans="1:21" s="309" customFormat="1" ht="23.25">
      <c r="A780" s="290">
        <v>763</v>
      </c>
      <c r="B780" s="335" t="s">
        <v>1042</v>
      </c>
      <c r="C780" s="335" t="s">
        <v>901</v>
      </c>
      <c r="D780" s="339" t="s">
        <v>906</v>
      </c>
      <c r="E780" s="335">
        <v>1</v>
      </c>
      <c r="F780" s="335"/>
      <c r="G780" s="335">
        <v>1</v>
      </c>
      <c r="H780" s="335"/>
      <c r="I780" s="335"/>
      <c r="J780" s="295"/>
      <c r="K780" s="296">
        <v>1</v>
      </c>
      <c r="L780" s="297"/>
      <c r="M780" s="337">
        <v>1</v>
      </c>
      <c r="N780" s="337"/>
      <c r="O780" s="337"/>
      <c r="P780" s="337"/>
      <c r="Q780" s="338">
        <v>20607</v>
      </c>
      <c r="R780" s="338">
        <v>20971</v>
      </c>
      <c r="S780" s="335">
        <f t="shared" si="38"/>
        <v>1</v>
      </c>
      <c r="T780" s="335"/>
      <c r="U780" s="537"/>
    </row>
    <row r="781" spans="1:21" s="309" customFormat="1" ht="23.25">
      <c r="A781" s="290">
        <v>764</v>
      </c>
      <c r="B781" s="335" t="s">
        <v>1042</v>
      </c>
      <c r="C781" s="335" t="s">
        <v>901</v>
      </c>
      <c r="D781" s="339" t="s">
        <v>907</v>
      </c>
      <c r="E781" s="335"/>
      <c r="F781" s="335">
        <v>1</v>
      </c>
      <c r="G781" s="335">
        <v>1</v>
      </c>
      <c r="H781" s="335"/>
      <c r="I781" s="335"/>
      <c r="J781" s="295"/>
      <c r="K781" s="296">
        <v>1</v>
      </c>
      <c r="L781" s="297"/>
      <c r="M781" s="337">
        <v>1</v>
      </c>
      <c r="N781" s="337"/>
      <c r="O781" s="337"/>
      <c r="P781" s="337"/>
      <c r="Q781" s="338">
        <v>20607</v>
      </c>
      <c r="R781" s="338">
        <v>20971</v>
      </c>
      <c r="S781" s="335">
        <f t="shared" si="38"/>
        <v>1</v>
      </c>
      <c r="T781" s="335"/>
      <c r="U781" s="535"/>
    </row>
    <row r="782" spans="1:21" s="309" customFormat="1" ht="23.25">
      <c r="A782" s="290">
        <v>765</v>
      </c>
      <c r="B782" s="335" t="s">
        <v>1042</v>
      </c>
      <c r="C782" s="335" t="s">
        <v>901</v>
      </c>
      <c r="D782" s="339" t="s">
        <v>908</v>
      </c>
      <c r="E782" s="335">
        <v>1</v>
      </c>
      <c r="F782" s="335"/>
      <c r="G782" s="335">
        <v>1</v>
      </c>
      <c r="H782" s="335"/>
      <c r="I782" s="335"/>
      <c r="J782" s="295"/>
      <c r="K782" s="296">
        <v>1</v>
      </c>
      <c r="L782" s="297"/>
      <c r="M782" s="337">
        <v>1</v>
      </c>
      <c r="N782" s="337"/>
      <c r="O782" s="337"/>
      <c r="P782" s="337"/>
      <c r="Q782" s="338">
        <v>20668</v>
      </c>
      <c r="R782" s="338">
        <v>20971</v>
      </c>
      <c r="S782" s="335">
        <f t="shared" si="38"/>
        <v>1</v>
      </c>
      <c r="T782" s="335"/>
      <c r="U782" s="309" t="s">
        <v>897</v>
      </c>
    </row>
    <row r="783" spans="1:21" s="309" customFormat="1" ht="23.25">
      <c r="A783" s="290">
        <v>766</v>
      </c>
      <c r="B783" s="335" t="s">
        <v>1042</v>
      </c>
      <c r="C783" s="335" t="s">
        <v>901</v>
      </c>
      <c r="D783" s="339" t="s">
        <v>909</v>
      </c>
      <c r="E783" s="335">
        <v>1</v>
      </c>
      <c r="F783" s="335"/>
      <c r="G783" s="335"/>
      <c r="H783" s="335"/>
      <c r="I783" s="335"/>
      <c r="J783" s="295"/>
      <c r="K783" s="296">
        <v>1</v>
      </c>
      <c r="L783" s="297"/>
      <c r="M783" s="337">
        <v>1</v>
      </c>
      <c r="N783" s="337"/>
      <c r="O783" s="337"/>
      <c r="P783" s="337"/>
      <c r="Q783" s="338">
        <v>20607</v>
      </c>
      <c r="R783" s="338">
        <v>20971</v>
      </c>
      <c r="S783" s="335">
        <f t="shared" si="38"/>
        <v>1</v>
      </c>
      <c r="T783" s="335"/>
      <c r="U783" s="535"/>
    </row>
    <row r="784" spans="1:22" s="341" customFormat="1" ht="23.25">
      <c r="A784" s="538">
        <v>767</v>
      </c>
      <c r="B784" s="335" t="s">
        <v>1042</v>
      </c>
      <c r="C784" s="377" t="s">
        <v>630</v>
      </c>
      <c r="D784" s="339" t="s">
        <v>912</v>
      </c>
      <c r="E784" s="335"/>
      <c r="F784" s="335">
        <v>1</v>
      </c>
      <c r="G784" s="335">
        <v>1</v>
      </c>
      <c r="H784" s="335"/>
      <c r="I784" s="335"/>
      <c r="J784" s="295"/>
      <c r="K784" s="296">
        <v>1</v>
      </c>
      <c r="L784" s="297"/>
      <c r="M784" s="337">
        <v>1</v>
      </c>
      <c r="N784" s="337"/>
      <c r="O784" s="337"/>
      <c r="P784" s="337"/>
      <c r="Q784" s="338">
        <v>20607</v>
      </c>
      <c r="R784" s="338">
        <v>20971</v>
      </c>
      <c r="S784" s="335">
        <f t="shared" si="38"/>
        <v>1</v>
      </c>
      <c r="T784" s="335"/>
      <c r="U784" s="535"/>
      <c r="V784" s="309"/>
    </row>
    <row r="785" spans="1:21" s="309" customFormat="1" ht="23.25">
      <c r="A785" s="290">
        <v>768</v>
      </c>
      <c r="B785" s="335" t="s">
        <v>1042</v>
      </c>
      <c r="C785" s="377" t="s">
        <v>630</v>
      </c>
      <c r="D785" s="339" t="s">
        <v>1080</v>
      </c>
      <c r="E785" s="335"/>
      <c r="F785" s="335">
        <v>1</v>
      </c>
      <c r="G785" s="335">
        <v>1</v>
      </c>
      <c r="H785" s="335"/>
      <c r="I785" s="335"/>
      <c r="J785" s="295"/>
      <c r="K785" s="296">
        <v>1</v>
      </c>
      <c r="L785" s="297"/>
      <c r="M785" s="337">
        <v>1</v>
      </c>
      <c r="N785" s="337"/>
      <c r="O785" s="337"/>
      <c r="P785" s="337"/>
      <c r="Q785" s="338">
        <v>20607</v>
      </c>
      <c r="R785" s="338">
        <v>20971</v>
      </c>
      <c r="S785" s="335">
        <f t="shared" si="38"/>
        <v>1</v>
      </c>
      <c r="T785" s="335"/>
      <c r="U785" s="535"/>
    </row>
    <row r="786" spans="1:22" s="309" customFormat="1" ht="23.25">
      <c r="A786" s="290">
        <v>769</v>
      </c>
      <c r="B786" s="335" t="s">
        <v>1042</v>
      </c>
      <c r="C786" s="377" t="s">
        <v>630</v>
      </c>
      <c r="D786" s="339" t="s">
        <v>913</v>
      </c>
      <c r="E786" s="335"/>
      <c r="F786" s="335">
        <v>1</v>
      </c>
      <c r="G786" s="335">
        <v>1</v>
      </c>
      <c r="H786" s="335"/>
      <c r="I786" s="335"/>
      <c r="J786" s="295"/>
      <c r="K786" s="296">
        <v>1</v>
      </c>
      <c r="L786" s="297"/>
      <c r="M786" s="337">
        <v>1</v>
      </c>
      <c r="N786" s="337"/>
      <c r="O786" s="337"/>
      <c r="P786" s="337"/>
      <c r="Q786" s="338">
        <v>20607</v>
      </c>
      <c r="R786" s="338">
        <v>20971</v>
      </c>
      <c r="S786" s="335">
        <f t="shared" si="38"/>
        <v>1</v>
      </c>
      <c r="T786" s="335"/>
      <c r="U786" s="535"/>
      <c r="V786" s="539" t="s">
        <v>911</v>
      </c>
    </row>
    <row r="787" spans="1:22" s="309" customFormat="1" ht="23.25">
      <c r="A787" s="290">
        <v>770</v>
      </c>
      <c r="B787" s="335" t="s">
        <v>1042</v>
      </c>
      <c r="C787" s="377" t="s">
        <v>630</v>
      </c>
      <c r="D787" s="339" t="s">
        <v>1081</v>
      </c>
      <c r="E787" s="335"/>
      <c r="F787" s="335">
        <v>1</v>
      </c>
      <c r="G787" s="335">
        <v>1</v>
      </c>
      <c r="H787" s="335"/>
      <c r="I787" s="335"/>
      <c r="J787" s="295"/>
      <c r="K787" s="296">
        <v>1</v>
      </c>
      <c r="L787" s="297"/>
      <c r="M787" s="337">
        <v>1</v>
      </c>
      <c r="N787" s="337"/>
      <c r="O787" s="337"/>
      <c r="P787" s="337"/>
      <c r="Q787" s="338">
        <v>20607</v>
      </c>
      <c r="R787" s="338">
        <v>20971</v>
      </c>
      <c r="S787" s="335">
        <f t="shared" si="38"/>
        <v>1</v>
      </c>
      <c r="T787" s="335"/>
      <c r="U787" s="535"/>
      <c r="V787" s="539" t="s">
        <v>911</v>
      </c>
    </row>
    <row r="788" spans="1:22" s="309" customFormat="1" ht="23.25">
      <c r="A788" s="290">
        <v>771</v>
      </c>
      <c r="B788" s="335" t="s">
        <v>1042</v>
      </c>
      <c r="C788" s="377" t="s">
        <v>630</v>
      </c>
      <c r="D788" s="339" t="s">
        <v>1082</v>
      </c>
      <c r="E788" s="335"/>
      <c r="F788" s="335">
        <v>1</v>
      </c>
      <c r="G788" s="335">
        <v>1</v>
      </c>
      <c r="H788" s="335"/>
      <c r="I788" s="335"/>
      <c r="J788" s="295"/>
      <c r="K788" s="296">
        <v>1</v>
      </c>
      <c r="L788" s="297"/>
      <c r="M788" s="337">
        <v>1</v>
      </c>
      <c r="N788" s="337"/>
      <c r="O788" s="337"/>
      <c r="P788" s="337"/>
      <c r="Q788" s="338">
        <v>20607</v>
      </c>
      <c r="R788" s="338">
        <v>20971</v>
      </c>
      <c r="S788" s="335">
        <f t="shared" si="38"/>
        <v>1</v>
      </c>
      <c r="T788" s="335"/>
      <c r="U788" s="535"/>
      <c r="V788" s="539" t="s">
        <v>911</v>
      </c>
    </row>
    <row r="789" spans="1:22" s="309" customFormat="1" ht="23.25">
      <c r="A789" s="290">
        <v>772</v>
      </c>
      <c r="B789" s="335" t="s">
        <v>1042</v>
      </c>
      <c r="C789" s="377" t="s">
        <v>630</v>
      </c>
      <c r="D789" s="339" t="s">
        <v>915</v>
      </c>
      <c r="E789" s="335"/>
      <c r="F789" s="335">
        <v>1</v>
      </c>
      <c r="G789" s="335">
        <v>1</v>
      </c>
      <c r="H789" s="335"/>
      <c r="I789" s="335"/>
      <c r="J789" s="295"/>
      <c r="K789" s="296">
        <v>1</v>
      </c>
      <c r="L789" s="297"/>
      <c r="M789" s="337">
        <v>1</v>
      </c>
      <c r="N789" s="337"/>
      <c r="O789" s="337"/>
      <c r="P789" s="337"/>
      <c r="Q789" s="338">
        <v>20607</v>
      </c>
      <c r="R789" s="338">
        <v>20971</v>
      </c>
      <c r="S789" s="335">
        <f t="shared" si="38"/>
        <v>1</v>
      </c>
      <c r="T789" s="335"/>
      <c r="U789" s="535"/>
      <c r="V789" s="539" t="s">
        <v>911</v>
      </c>
    </row>
    <row r="790" spans="1:22" s="309" customFormat="1" ht="23.25">
      <c r="A790" s="290">
        <v>773</v>
      </c>
      <c r="B790" s="335" t="s">
        <v>1042</v>
      </c>
      <c r="C790" s="377" t="s">
        <v>630</v>
      </c>
      <c r="D790" s="339" t="s">
        <v>916</v>
      </c>
      <c r="E790" s="335">
        <v>1</v>
      </c>
      <c r="F790" s="335"/>
      <c r="G790" s="335">
        <v>1</v>
      </c>
      <c r="H790" s="335"/>
      <c r="I790" s="335"/>
      <c r="J790" s="295"/>
      <c r="K790" s="296">
        <v>1</v>
      </c>
      <c r="L790" s="297"/>
      <c r="M790" s="337">
        <v>1</v>
      </c>
      <c r="N790" s="337"/>
      <c r="O790" s="337"/>
      <c r="P790" s="337"/>
      <c r="Q790" s="338">
        <v>20607</v>
      </c>
      <c r="R790" s="338">
        <v>20971</v>
      </c>
      <c r="S790" s="335">
        <f t="shared" si="38"/>
        <v>1</v>
      </c>
      <c r="T790" s="335"/>
      <c r="U790" s="535"/>
      <c r="V790" s="539" t="s">
        <v>911</v>
      </c>
    </row>
    <row r="791" spans="1:22" s="309" customFormat="1" ht="23.25">
      <c r="A791" s="290">
        <v>774</v>
      </c>
      <c r="B791" s="335" t="s">
        <v>1042</v>
      </c>
      <c r="C791" s="377" t="s">
        <v>630</v>
      </c>
      <c r="D791" s="339" t="s">
        <v>917</v>
      </c>
      <c r="E791" s="335">
        <v>1</v>
      </c>
      <c r="F791" s="335"/>
      <c r="G791" s="335">
        <v>1</v>
      </c>
      <c r="H791" s="335"/>
      <c r="I791" s="335"/>
      <c r="J791" s="295"/>
      <c r="K791" s="296">
        <v>1</v>
      </c>
      <c r="L791" s="297"/>
      <c r="M791" s="337">
        <v>1</v>
      </c>
      <c r="N791" s="337"/>
      <c r="O791" s="337"/>
      <c r="P791" s="337"/>
      <c r="Q791" s="338">
        <v>20607</v>
      </c>
      <c r="R791" s="338">
        <v>20971</v>
      </c>
      <c r="S791" s="335">
        <f t="shared" si="38"/>
        <v>1</v>
      </c>
      <c r="T791" s="335"/>
      <c r="U791" s="535"/>
      <c r="V791" s="539" t="s">
        <v>911</v>
      </c>
    </row>
    <row r="792" spans="1:22" s="309" customFormat="1" ht="23.25">
      <c r="A792" s="290">
        <v>775</v>
      </c>
      <c r="B792" s="335" t="s">
        <v>1042</v>
      </c>
      <c r="C792" s="377" t="s">
        <v>630</v>
      </c>
      <c r="D792" s="339" t="s">
        <v>918</v>
      </c>
      <c r="E792" s="335">
        <v>1</v>
      </c>
      <c r="F792" s="335"/>
      <c r="G792" s="335">
        <v>1</v>
      </c>
      <c r="H792" s="335"/>
      <c r="I792" s="335"/>
      <c r="J792" s="295"/>
      <c r="K792" s="296">
        <v>1</v>
      </c>
      <c r="L792" s="297"/>
      <c r="M792" s="337">
        <v>1</v>
      </c>
      <c r="N792" s="337"/>
      <c r="O792" s="337"/>
      <c r="P792" s="337"/>
      <c r="Q792" s="338">
        <v>20607</v>
      </c>
      <c r="R792" s="338">
        <v>20971</v>
      </c>
      <c r="S792" s="335">
        <f t="shared" si="38"/>
        <v>1</v>
      </c>
      <c r="T792" s="335"/>
      <c r="U792" s="535"/>
      <c r="V792" s="539" t="s">
        <v>911</v>
      </c>
    </row>
    <row r="793" spans="1:22" s="309" customFormat="1" ht="23.25">
      <c r="A793" s="290">
        <v>776</v>
      </c>
      <c r="B793" s="335" t="s">
        <v>1042</v>
      </c>
      <c r="C793" s="377" t="s">
        <v>630</v>
      </c>
      <c r="D793" s="339" t="s">
        <v>1083</v>
      </c>
      <c r="E793" s="335"/>
      <c r="F793" s="335">
        <v>1</v>
      </c>
      <c r="G793" s="335">
        <v>1</v>
      </c>
      <c r="H793" s="335"/>
      <c r="I793" s="335"/>
      <c r="J793" s="295"/>
      <c r="K793" s="296">
        <v>1</v>
      </c>
      <c r="L793" s="297"/>
      <c r="M793" s="337">
        <v>1</v>
      </c>
      <c r="N793" s="337"/>
      <c r="O793" s="337"/>
      <c r="P793" s="337"/>
      <c r="Q793" s="338">
        <v>20607</v>
      </c>
      <c r="R793" s="338">
        <v>20971</v>
      </c>
      <c r="S793" s="335">
        <f t="shared" si="38"/>
        <v>1</v>
      </c>
      <c r="T793" s="335"/>
      <c r="U793" s="535"/>
      <c r="V793" s="539" t="s">
        <v>914</v>
      </c>
    </row>
    <row r="794" spans="1:22" s="309" customFormat="1" ht="23.25">
      <c r="A794" s="290">
        <v>777</v>
      </c>
      <c r="B794" s="335" t="s">
        <v>1042</v>
      </c>
      <c r="C794" s="377" t="s">
        <v>630</v>
      </c>
      <c r="D794" s="339" t="s">
        <v>919</v>
      </c>
      <c r="E794" s="335"/>
      <c r="F794" s="335">
        <v>1</v>
      </c>
      <c r="G794" s="335"/>
      <c r="H794" s="335">
        <v>1</v>
      </c>
      <c r="I794" s="335"/>
      <c r="J794" s="295"/>
      <c r="K794" s="296">
        <v>1</v>
      </c>
      <c r="L794" s="297"/>
      <c r="M794" s="337">
        <v>1</v>
      </c>
      <c r="N794" s="337"/>
      <c r="O794" s="337"/>
      <c r="P794" s="337"/>
      <c r="Q794" s="338">
        <v>20607</v>
      </c>
      <c r="R794" s="338">
        <v>20971</v>
      </c>
      <c r="S794" s="335">
        <f t="shared" si="38"/>
        <v>1</v>
      </c>
      <c r="T794" s="335"/>
      <c r="U794" s="535"/>
      <c r="V794" s="539" t="s">
        <v>914</v>
      </c>
    </row>
    <row r="795" spans="1:22" s="309" customFormat="1" ht="23.25">
      <c r="A795" s="290">
        <v>778</v>
      </c>
      <c r="B795" s="335" t="s">
        <v>1042</v>
      </c>
      <c r="C795" s="377" t="s">
        <v>630</v>
      </c>
      <c r="D795" s="339" t="s">
        <v>921</v>
      </c>
      <c r="E795" s="335">
        <v>1</v>
      </c>
      <c r="F795" s="335"/>
      <c r="G795" s="335">
        <v>1</v>
      </c>
      <c r="H795" s="335"/>
      <c r="I795" s="335"/>
      <c r="J795" s="295"/>
      <c r="K795" s="296">
        <v>1</v>
      </c>
      <c r="L795" s="297"/>
      <c r="M795" s="337">
        <v>1</v>
      </c>
      <c r="N795" s="337"/>
      <c r="O795" s="337"/>
      <c r="P795" s="337"/>
      <c r="Q795" s="338">
        <v>20607</v>
      </c>
      <c r="R795" s="338">
        <v>20971</v>
      </c>
      <c r="S795" s="335">
        <f t="shared" si="38"/>
        <v>1</v>
      </c>
      <c r="T795" s="335"/>
      <c r="U795" s="535"/>
      <c r="V795" s="539" t="s">
        <v>914</v>
      </c>
    </row>
    <row r="796" spans="1:22" s="309" customFormat="1" ht="23.25">
      <c r="A796" s="290">
        <v>779</v>
      </c>
      <c r="B796" s="335" t="s">
        <v>1042</v>
      </c>
      <c r="C796" s="377" t="s">
        <v>630</v>
      </c>
      <c r="D796" s="339" t="s">
        <v>922</v>
      </c>
      <c r="E796" s="335">
        <v>1</v>
      </c>
      <c r="F796" s="335"/>
      <c r="G796" s="335">
        <v>1</v>
      </c>
      <c r="H796" s="335"/>
      <c r="I796" s="335">
        <v>1</v>
      </c>
      <c r="J796" s="295"/>
      <c r="K796" s="296">
        <v>1</v>
      </c>
      <c r="L796" s="297"/>
      <c r="M796" s="337">
        <v>1</v>
      </c>
      <c r="N796" s="337"/>
      <c r="O796" s="337"/>
      <c r="P796" s="337"/>
      <c r="Q796" s="338">
        <v>20607</v>
      </c>
      <c r="R796" s="338">
        <v>20971</v>
      </c>
      <c r="S796" s="335">
        <f aca="true" t="shared" si="39" ref="S796:S815">SUM(J796:O796)/2</f>
        <v>1</v>
      </c>
      <c r="T796" s="335"/>
      <c r="U796" s="535"/>
      <c r="V796" s="539" t="s">
        <v>914</v>
      </c>
    </row>
    <row r="797" spans="1:22" s="309" customFormat="1" ht="23.25">
      <c r="A797" s="290">
        <v>780</v>
      </c>
      <c r="B797" s="335" t="s">
        <v>1042</v>
      </c>
      <c r="C797" s="377" t="s">
        <v>630</v>
      </c>
      <c r="D797" s="339" t="s">
        <v>924</v>
      </c>
      <c r="E797" s="335">
        <v>1</v>
      </c>
      <c r="F797" s="335"/>
      <c r="G797" s="335">
        <v>1</v>
      </c>
      <c r="H797" s="335"/>
      <c r="I797" s="335"/>
      <c r="J797" s="295"/>
      <c r="K797" s="296">
        <v>1</v>
      </c>
      <c r="L797" s="297"/>
      <c r="M797" s="337">
        <v>1</v>
      </c>
      <c r="N797" s="337"/>
      <c r="O797" s="337"/>
      <c r="P797" s="337"/>
      <c r="Q797" s="338">
        <v>20607</v>
      </c>
      <c r="R797" s="338">
        <v>20971</v>
      </c>
      <c r="S797" s="335">
        <f t="shared" si="39"/>
        <v>1</v>
      </c>
      <c r="T797" s="335"/>
      <c r="U797" s="535"/>
      <c r="V797" s="539" t="s">
        <v>914</v>
      </c>
    </row>
    <row r="798" spans="1:22" s="309" customFormat="1" ht="23.25">
      <c r="A798" s="290">
        <v>781</v>
      </c>
      <c r="B798" s="335" t="s">
        <v>1042</v>
      </c>
      <c r="C798" s="377" t="s">
        <v>630</v>
      </c>
      <c r="D798" s="339" t="s">
        <v>925</v>
      </c>
      <c r="E798" s="335">
        <v>1</v>
      </c>
      <c r="F798" s="335"/>
      <c r="G798" s="335"/>
      <c r="H798" s="335">
        <v>1</v>
      </c>
      <c r="I798" s="335"/>
      <c r="J798" s="295"/>
      <c r="K798" s="296">
        <v>1</v>
      </c>
      <c r="L798" s="297"/>
      <c r="M798" s="337">
        <v>1</v>
      </c>
      <c r="N798" s="337"/>
      <c r="O798" s="337"/>
      <c r="P798" s="337"/>
      <c r="Q798" s="338">
        <v>20607</v>
      </c>
      <c r="R798" s="338">
        <v>20971</v>
      </c>
      <c r="S798" s="335">
        <f t="shared" si="39"/>
        <v>1</v>
      </c>
      <c r="T798" s="335"/>
      <c r="U798" s="535"/>
      <c r="V798" s="536" t="s">
        <v>920</v>
      </c>
    </row>
    <row r="799" spans="1:22" s="309" customFormat="1" ht="23.25">
      <c r="A799" s="290">
        <v>782</v>
      </c>
      <c r="B799" s="335" t="s">
        <v>1042</v>
      </c>
      <c r="C799" s="377" t="s">
        <v>630</v>
      </c>
      <c r="D799" s="339" t="s">
        <v>926</v>
      </c>
      <c r="E799" s="335">
        <v>1</v>
      </c>
      <c r="F799" s="335"/>
      <c r="G799" s="335">
        <v>1</v>
      </c>
      <c r="H799" s="335"/>
      <c r="I799" s="335"/>
      <c r="J799" s="295"/>
      <c r="K799" s="296">
        <v>1</v>
      </c>
      <c r="L799" s="297"/>
      <c r="M799" s="337">
        <v>1</v>
      </c>
      <c r="N799" s="337"/>
      <c r="O799" s="337"/>
      <c r="P799" s="337"/>
      <c r="Q799" s="338">
        <v>20607</v>
      </c>
      <c r="R799" s="338">
        <v>20971</v>
      </c>
      <c r="S799" s="335">
        <f t="shared" si="39"/>
        <v>1</v>
      </c>
      <c r="T799" s="335"/>
      <c r="U799" s="540"/>
      <c r="V799" s="536" t="s">
        <v>920</v>
      </c>
    </row>
    <row r="800" spans="1:22" s="309" customFormat="1" ht="23.25">
      <c r="A800" s="290">
        <v>783</v>
      </c>
      <c r="B800" s="335" t="s">
        <v>1042</v>
      </c>
      <c r="C800" s="377" t="s">
        <v>630</v>
      </c>
      <c r="D800" s="339" t="s">
        <v>928</v>
      </c>
      <c r="E800" s="335">
        <v>1</v>
      </c>
      <c r="F800" s="335"/>
      <c r="G800" s="335"/>
      <c r="H800" s="335">
        <v>1</v>
      </c>
      <c r="I800" s="335"/>
      <c r="J800" s="295"/>
      <c r="K800" s="296">
        <v>1</v>
      </c>
      <c r="L800" s="297"/>
      <c r="M800" s="337">
        <v>1</v>
      </c>
      <c r="N800" s="337"/>
      <c r="O800" s="337"/>
      <c r="P800" s="337"/>
      <c r="Q800" s="338">
        <v>20607</v>
      </c>
      <c r="R800" s="338">
        <v>20971</v>
      </c>
      <c r="S800" s="335">
        <f t="shared" si="39"/>
        <v>1</v>
      </c>
      <c r="T800" s="335"/>
      <c r="U800" s="540"/>
      <c r="V800" s="536" t="s">
        <v>920</v>
      </c>
    </row>
    <row r="801" spans="1:22" s="309" customFormat="1" ht="23.25">
      <c r="A801" s="290">
        <v>784</v>
      </c>
      <c r="B801" s="335" t="s">
        <v>1042</v>
      </c>
      <c r="C801" s="335" t="s">
        <v>287</v>
      </c>
      <c r="D801" s="339" t="s">
        <v>932</v>
      </c>
      <c r="E801" s="335"/>
      <c r="F801" s="335">
        <v>1</v>
      </c>
      <c r="G801" s="335">
        <v>1</v>
      </c>
      <c r="H801" s="335"/>
      <c r="I801" s="335">
        <v>1</v>
      </c>
      <c r="J801" s="295"/>
      <c r="K801" s="296">
        <v>1</v>
      </c>
      <c r="L801" s="297"/>
      <c r="M801" s="337">
        <v>1</v>
      </c>
      <c r="N801" s="337"/>
      <c r="O801" s="337"/>
      <c r="P801" s="337"/>
      <c r="Q801" s="338">
        <v>20607</v>
      </c>
      <c r="R801" s="338">
        <v>20971</v>
      </c>
      <c r="S801" s="335">
        <f t="shared" si="39"/>
        <v>1</v>
      </c>
      <c r="T801" s="335"/>
      <c r="U801" s="535"/>
      <c r="V801" s="536" t="s">
        <v>927</v>
      </c>
    </row>
    <row r="802" spans="1:22" s="309" customFormat="1" ht="23.25">
      <c r="A802" s="290">
        <v>785</v>
      </c>
      <c r="B802" s="335" t="s">
        <v>1042</v>
      </c>
      <c r="C802" s="335" t="s">
        <v>287</v>
      </c>
      <c r="D802" s="339" t="s">
        <v>933</v>
      </c>
      <c r="E802" s="335">
        <v>1</v>
      </c>
      <c r="F802" s="335"/>
      <c r="G802" s="335">
        <v>1</v>
      </c>
      <c r="H802" s="335"/>
      <c r="I802" s="335"/>
      <c r="J802" s="295"/>
      <c r="K802" s="296">
        <v>1</v>
      </c>
      <c r="L802" s="297"/>
      <c r="M802" s="337">
        <v>1</v>
      </c>
      <c r="N802" s="337"/>
      <c r="O802" s="337"/>
      <c r="P802" s="337"/>
      <c r="Q802" s="338">
        <v>20607</v>
      </c>
      <c r="R802" s="338">
        <v>20971</v>
      </c>
      <c r="S802" s="335">
        <f t="shared" si="39"/>
        <v>1</v>
      </c>
      <c r="T802" s="335"/>
      <c r="U802" s="535"/>
      <c r="V802" s="536" t="s">
        <v>927</v>
      </c>
    </row>
    <row r="803" spans="1:21" s="309" customFormat="1" ht="23.25">
      <c r="A803" s="290">
        <v>786</v>
      </c>
      <c r="B803" s="335" t="s">
        <v>1042</v>
      </c>
      <c r="C803" s="335" t="s">
        <v>287</v>
      </c>
      <c r="D803" s="339" t="s">
        <v>935</v>
      </c>
      <c r="E803" s="335">
        <v>1</v>
      </c>
      <c r="F803" s="335"/>
      <c r="G803" s="335">
        <v>1</v>
      </c>
      <c r="H803" s="335"/>
      <c r="I803" s="335"/>
      <c r="J803" s="295"/>
      <c r="K803" s="296">
        <v>1</v>
      </c>
      <c r="L803" s="297"/>
      <c r="M803" s="337">
        <v>1</v>
      </c>
      <c r="N803" s="337"/>
      <c r="O803" s="337"/>
      <c r="P803" s="337"/>
      <c r="Q803" s="338">
        <v>20607</v>
      </c>
      <c r="R803" s="338">
        <v>20971</v>
      </c>
      <c r="S803" s="335">
        <f t="shared" si="39"/>
        <v>1</v>
      </c>
      <c r="T803" s="335"/>
      <c r="U803" s="535"/>
    </row>
    <row r="804" spans="1:21" s="309" customFormat="1" ht="23.25">
      <c r="A804" s="290">
        <v>787</v>
      </c>
      <c r="B804" s="335" t="s">
        <v>1042</v>
      </c>
      <c r="C804" s="335" t="s">
        <v>287</v>
      </c>
      <c r="D804" s="339" t="s">
        <v>936</v>
      </c>
      <c r="E804" s="335"/>
      <c r="F804" s="335">
        <v>1</v>
      </c>
      <c r="G804" s="335">
        <v>1</v>
      </c>
      <c r="H804" s="335"/>
      <c r="I804" s="335"/>
      <c r="J804" s="295"/>
      <c r="K804" s="296">
        <v>1</v>
      </c>
      <c r="L804" s="297"/>
      <c r="M804" s="337">
        <v>1</v>
      </c>
      <c r="N804" s="337"/>
      <c r="O804" s="337"/>
      <c r="P804" s="337"/>
      <c r="Q804" s="338">
        <v>20607</v>
      </c>
      <c r="R804" s="338">
        <v>20971</v>
      </c>
      <c r="S804" s="335">
        <f t="shared" si="39"/>
        <v>1</v>
      </c>
      <c r="T804" s="335">
        <v>1</v>
      </c>
      <c r="U804" s="535"/>
    </row>
    <row r="805" spans="1:21" s="309" customFormat="1" ht="23.25">
      <c r="A805" s="290">
        <v>788</v>
      </c>
      <c r="B805" s="335" t="s">
        <v>1042</v>
      </c>
      <c r="C805" s="335" t="s">
        <v>287</v>
      </c>
      <c r="D805" s="339" t="s">
        <v>937</v>
      </c>
      <c r="E805" s="335">
        <v>1</v>
      </c>
      <c r="F805" s="335"/>
      <c r="G805" s="335">
        <v>1</v>
      </c>
      <c r="H805" s="335"/>
      <c r="I805" s="335">
        <v>1</v>
      </c>
      <c r="J805" s="295"/>
      <c r="K805" s="296">
        <v>1</v>
      </c>
      <c r="L805" s="297"/>
      <c r="M805" s="337">
        <v>1</v>
      </c>
      <c r="N805" s="337"/>
      <c r="O805" s="337"/>
      <c r="P805" s="337"/>
      <c r="Q805" s="338">
        <v>20607</v>
      </c>
      <c r="R805" s="338">
        <v>20971</v>
      </c>
      <c r="S805" s="335">
        <f t="shared" si="39"/>
        <v>1</v>
      </c>
      <c r="T805" s="335">
        <v>1</v>
      </c>
      <c r="U805" s="535"/>
    </row>
    <row r="806" spans="1:21" s="309" customFormat="1" ht="23.25">
      <c r="A806" s="290">
        <v>789</v>
      </c>
      <c r="B806" s="335" t="s">
        <v>1042</v>
      </c>
      <c r="C806" s="335" t="s">
        <v>287</v>
      </c>
      <c r="D806" s="339" t="s">
        <v>938</v>
      </c>
      <c r="E806" s="335">
        <v>1</v>
      </c>
      <c r="F806" s="335"/>
      <c r="G806" s="335">
        <v>1</v>
      </c>
      <c r="H806" s="335"/>
      <c r="I806" s="335"/>
      <c r="J806" s="295"/>
      <c r="K806" s="296">
        <v>1</v>
      </c>
      <c r="L806" s="297"/>
      <c r="M806" s="337">
        <v>1</v>
      </c>
      <c r="N806" s="337"/>
      <c r="O806" s="337"/>
      <c r="P806" s="337"/>
      <c r="Q806" s="338">
        <v>20515</v>
      </c>
      <c r="R806" s="338">
        <v>20971</v>
      </c>
      <c r="S806" s="335">
        <f t="shared" si="39"/>
        <v>1</v>
      </c>
      <c r="T806" s="335">
        <v>1</v>
      </c>
      <c r="U806" s="535"/>
    </row>
    <row r="807" spans="1:21" s="309" customFormat="1" ht="23.25">
      <c r="A807" s="290">
        <v>790</v>
      </c>
      <c r="B807" s="335" t="s">
        <v>1042</v>
      </c>
      <c r="C807" s="335" t="s">
        <v>287</v>
      </c>
      <c r="D807" s="339" t="s">
        <v>939</v>
      </c>
      <c r="E807" s="335"/>
      <c r="F807" s="335">
        <v>1</v>
      </c>
      <c r="G807" s="335">
        <v>1</v>
      </c>
      <c r="H807" s="335"/>
      <c r="I807" s="335"/>
      <c r="J807" s="295"/>
      <c r="K807" s="296">
        <v>1</v>
      </c>
      <c r="L807" s="297"/>
      <c r="M807" s="337">
        <v>1</v>
      </c>
      <c r="N807" s="337"/>
      <c r="O807" s="337"/>
      <c r="P807" s="337"/>
      <c r="Q807" s="338">
        <v>20607</v>
      </c>
      <c r="R807" s="338">
        <v>20971</v>
      </c>
      <c r="S807" s="335">
        <f t="shared" si="39"/>
        <v>1</v>
      </c>
      <c r="T807" s="335">
        <v>1</v>
      </c>
      <c r="U807" s="535"/>
    </row>
    <row r="808" spans="1:21" s="309" customFormat="1" ht="23.25">
      <c r="A808" s="290">
        <v>791</v>
      </c>
      <c r="B808" s="335" t="s">
        <v>1042</v>
      </c>
      <c r="C808" s="335" t="s">
        <v>287</v>
      </c>
      <c r="D808" s="339" t="s">
        <v>940</v>
      </c>
      <c r="E808" s="335">
        <v>1</v>
      </c>
      <c r="F808" s="335"/>
      <c r="G808" s="335">
        <v>1</v>
      </c>
      <c r="H808" s="335"/>
      <c r="I808" s="335"/>
      <c r="J808" s="295"/>
      <c r="K808" s="296">
        <v>1</v>
      </c>
      <c r="L808" s="297"/>
      <c r="M808" s="337">
        <v>1</v>
      </c>
      <c r="N808" s="337"/>
      <c r="O808" s="337"/>
      <c r="P808" s="337"/>
      <c r="Q808" s="338">
        <v>20607</v>
      </c>
      <c r="R808" s="338">
        <v>20971</v>
      </c>
      <c r="S808" s="335">
        <f t="shared" si="39"/>
        <v>1</v>
      </c>
      <c r="T808" s="335">
        <v>1</v>
      </c>
      <c r="U808" s="535"/>
    </row>
    <row r="809" spans="1:21" s="309" customFormat="1" ht="23.25">
      <c r="A809" s="290">
        <v>792</v>
      </c>
      <c r="B809" s="314" t="s">
        <v>1042</v>
      </c>
      <c r="C809" s="314" t="s">
        <v>137</v>
      </c>
      <c r="D809" s="319" t="s">
        <v>892</v>
      </c>
      <c r="E809" s="370">
        <v>1</v>
      </c>
      <c r="F809" s="370"/>
      <c r="G809" s="370">
        <v>1</v>
      </c>
      <c r="H809" s="314"/>
      <c r="I809" s="314"/>
      <c r="J809" s="295"/>
      <c r="K809" s="296">
        <v>1</v>
      </c>
      <c r="L809" s="297"/>
      <c r="M809" s="317"/>
      <c r="N809" s="317">
        <v>1</v>
      </c>
      <c r="O809" s="317"/>
      <c r="P809" s="317"/>
      <c r="Q809" s="318">
        <v>20607</v>
      </c>
      <c r="R809" s="318">
        <v>20971</v>
      </c>
      <c r="S809" s="314">
        <f t="shared" si="39"/>
        <v>1</v>
      </c>
      <c r="T809" s="314"/>
      <c r="U809" s="309">
        <f>SUM(S809)</f>
        <v>1</v>
      </c>
    </row>
    <row r="810" spans="1:21" s="309" customFormat="1" ht="23.25">
      <c r="A810" s="290">
        <v>793</v>
      </c>
      <c r="B810" s="335" t="s">
        <v>1042</v>
      </c>
      <c r="C810" s="335" t="s">
        <v>137</v>
      </c>
      <c r="D810" s="339" t="s">
        <v>890</v>
      </c>
      <c r="E810" s="377">
        <v>1</v>
      </c>
      <c r="F810" s="377"/>
      <c r="G810" s="377">
        <v>1</v>
      </c>
      <c r="H810" s="335"/>
      <c r="I810" s="335"/>
      <c r="J810" s="295"/>
      <c r="K810" s="296"/>
      <c r="L810" s="297">
        <v>1</v>
      </c>
      <c r="M810" s="337">
        <v>1</v>
      </c>
      <c r="N810" s="337"/>
      <c r="O810" s="337"/>
      <c r="P810" s="337"/>
      <c r="Q810" s="338">
        <v>20607</v>
      </c>
      <c r="R810" s="338">
        <v>20971</v>
      </c>
      <c r="S810" s="335">
        <f t="shared" si="39"/>
        <v>1</v>
      </c>
      <c r="T810" s="335"/>
      <c r="U810" s="309">
        <f>SUM(S810:S814)</f>
        <v>5</v>
      </c>
    </row>
    <row r="811" spans="1:21" s="309" customFormat="1" ht="23.25">
      <c r="A811" s="290">
        <v>794</v>
      </c>
      <c r="B811" s="335" t="s">
        <v>1042</v>
      </c>
      <c r="C811" s="335" t="s">
        <v>901</v>
      </c>
      <c r="D811" s="339" t="s">
        <v>902</v>
      </c>
      <c r="E811" s="335">
        <v>1</v>
      </c>
      <c r="F811" s="335"/>
      <c r="G811" s="335">
        <v>1</v>
      </c>
      <c r="H811" s="335"/>
      <c r="I811" s="335"/>
      <c r="J811" s="295"/>
      <c r="K811" s="296"/>
      <c r="L811" s="297">
        <v>1</v>
      </c>
      <c r="M811" s="337">
        <v>1</v>
      </c>
      <c r="N811" s="337"/>
      <c r="O811" s="337"/>
      <c r="P811" s="337"/>
      <c r="Q811" s="338">
        <v>20607</v>
      </c>
      <c r="R811" s="338">
        <v>20971</v>
      </c>
      <c r="S811" s="335">
        <f t="shared" si="39"/>
        <v>1</v>
      </c>
      <c r="T811" s="335"/>
      <c r="U811" s="535"/>
    </row>
    <row r="812" spans="1:21" s="309" customFormat="1" ht="23.25">
      <c r="A812" s="290">
        <v>795</v>
      </c>
      <c r="B812" s="335" t="s">
        <v>1042</v>
      </c>
      <c r="C812" s="335" t="s">
        <v>901</v>
      </c>
      <c r="D812" s="339" t="s">
        <v>905</v>
      </c>
      <c r="E812" s="335">
        <v>1</v>
      </c>
      <c r="F812" s="335"/>
      <c r="G812" s="335">
        <v>1</v>
      </c>
      <c r="H812" s="335"/>
      <c r="I812" s="335"/>
      <c r="J812" s="295"/>
      <c r="K812" s="296"/>
      <c r="L812" s="297">
        <v>1</v>
      </c>
      <c r="M812" s="337">
        <v>1</v>
      </c>
      <c r="N812" s="337"/>
      <c r="O812" s="337"/>
      <c r="P812" s="337"/>
      <c r="Q812" s="338">
        <v>20607</v>
      </c>
      <c r="R812" s="338">
        <v>20971</v>
      </c>
      <c r="S812" s="335">
        <f t="shared" si="39"/>
        <v>1</v>
      </c>
      <c r="T812" s="335"/>
      <c r="U812" s="535"/>
    </row>
    <row r="813" spans="1:21" s="309" customFormat="1" ht="23.25">
      <c r="A813" s="290">
        <v>796</v>
      </c>
      <c r="B813" s="335" t="s">
        <v>1042</v>
      </c>
      <c r="C813" s="377" t="s">
        <v>630</v>
      </c>
      <c r="D813" s="339" t="s">
        <v>1079</v>
      </c>
      <c r="E813" s="335"/>
      <c r="F813" s="335">
        <v>1</v>
      </c>
      <c r="G813" s="335">
        <v>1</v>
      </c>
      <c r="H813" s="335"/>
      <c r="I813" s="335"/>
      <c r="J813" s="295"/>
      <c r="K813" s="296"/>
      <c r="L813" s="297">
        <v>1</v>
      </c>
      <c r="M813" s="337">
        <v>1</v>
      </c>
      <c r="N813" s="337"/>
      <c r="O813" s="337"/>
      <c r="P813" s="337"/>
      <c r="Q813" s="338">
        <v>20607</v>
      </c>
      <c r="R813" s="338">
        <v>20971</v>
      </c>
      <c r="S813" s="335">
        <f t="shared" si="39"/>
        <v>1</v>
      </c>
      <c r="T813" s="335"/>
      <c r="U813" s="535"/>
    </row>
    <row r="814" spans="1:22" s="309" customFormat="1" ht="22.5" customHeight="1">
      <c r="A814" s="290">
        <v>797</v>
      </c>
      <c r="B814" s="335" t="s">
        <v>1042</v>
      </c>
      <c r="C814" s="377" t="s">
        <v>630</v>
      </c>
      <c r="D814" s="339" t="s">
        <v>923</v>
      </c>
      <c r="E814" s="335">
        <v>1</v>
      </c>
      <c r="F814" s="335"/>
      <c r="G814" s="335">
        <v>1</v>
      </c>
      <c r="H814" s="335"/>
      <c r="I814" s="335"/>
      <c r="J814" s="295"/>
      <c r="K814" s="296"/>
      <c r="L814" s="297">
        <v>1</v>
      </c>
      <c r="M814" s="337">
        <v>1</v>
      </c>
      <c r="N814" s="337"/>
      <c r="O814" s="337"/>
      <c r="P814" s="337"/>
      <c r="Q814" s="338">
        <v>20607</v>
      </c>
      <c r="R814" s="338">
        <v>20971</v>
      </c>
      <c r="S814" s="335">
        <f t="shared" si="39"/>
        <v>1</v>
      </c>
      <c r="T814" s="335"/>
      <c r="U814" s="535"/>
      <c r="V814" s="539" t="s">
        <v>914</v>
      </c>
    </row>
    <row r="815" spans="1:22" s="309" customFormat="1" ht="23.25">
      <c r="A815" s="290">
        <v>798</v>
      </c>
      <c r="B815" s="314" t="s">
        <v>1042</v>
      </c>
      <c r="C815" s="370" t="s">
        <v>630</v>
      </c>
      <c r="D815" s="319" t="s">
        <v>1078</v>
      </c>
      <c r="E815" s="541"/>
      <c r="F815" s="314">
        <v>1</v>
      </c>
      <c r="G815" s="314">
        <v>1</v>
      </c>
      <c r="H815" s="314"/>
      <c r="I815" s="314"/>
      <c r="J815" s="295"/>
      <c r="K815" s="296"/>
      <c r="L815" s="297">
        <v>1</v>
      </c>
      <c r="M815" s="317"/>
      <c r="N815" s="317">
        <v>1</v>
      </c>
      <c r="O815" s="317"/>
      <c r="P815" s="317"/>
      <c r="Q815" s="318">
        <v>20607</v>
      </c>
      <c r="R815" s="318">
        <v>20971</v>
      </c>
      <c r="S815" s="314">
        <f t="shared" si="39"/>
        <v>1</v>
      </c>
      <c r="T815" s="314"/>
      <c r="U815" s="346">
        <f>SUM(S815)</f>
        <v>1</v>
      </c>
      <c r="V815" s="341"/>
    </row>
    <row r="816" spans="1:21" s="309" customFormat="1" ht="23.25">
      <c r="A816" s="292"/>
      <c r="B816" s="292"/>
      <c r="C816" s="292"/>
      <c r="D816" s="300"/>
      <c r="E816" s="292">
        <f aca="true" t="shared" si="40" ref="E816:P816">SUM(E764:E815)</f>
        <v>36</v>
      </c>
      <c r="F816" s="292">
        <f t="shared" si="40"/>
        <v>16</v>
      </c>
      <c r="G816" s="292">
        <f t="shared" si="40"/>
        <v>44</v>
      </c>
      <c r="H816" s="292">
        <f t="shared" si="40"/>
        <v>7</v>
      </c>
      <c r="I816" s="292">
        <f t="shared" si="40"/>
        <v>4</v>
      </c>
      <c r="J816" s="332">
        <f t="shared" si="40"/>
        <v>3</v>
      </c>
      <c r="K816" s="333">
        <f t="shared" si="40"/>
        <v>36.5</v>
      </c>
      <c r="L816" s="334">
        <f t="shared" si="40"/>
        <v>6</v>
      </c>
      <c r="M816" s="292">
        <f t="shared" si="40"/>
        <v>43.5</v>
      </c>
      <c r="N816" s="292">
        <f t="shared" si="40"/>
        <v>2</v>
      </c>
      <c r="O816" s="292">
        <f t="shared" si="40"/>
        <v>0</v>
      </c>
      <c r="P816" s="292">
        <f t="shared" si="40"/>
        <v>0</v>
      </c>
      <c r="Q816" s="292"/>
      <c r="R816" s="292"/>
      <c r="S816" s="292">
        <f>SUM(S764:S815)</f>
        <v>45.5</v>
      </c>
      <c r="T816" s="292"/>
      <c r="U816" s="535"/>
    </row>
    <row r="817" spans="1:21" s="309" customFormat="1" ht="23.25">
      <c r="A817" s="290">
        <v>799</v>
      </c>
      <c r="B817" s="370" t="s">
        <v>61</v>
      </c>
      <c r="C817" s="542" t="s">
        <v>1051</v>
      </c>
      <c r="D817" s="319" t="s">
        <v>1054</v>
      </c>
      <c r="E817" s="314">
        <v>1</v>
      </c>
      <c r="F817" s="543"/>
      <c r="G817" s="314">
        <v>1</v>
      </c>
      <c r="H817" s="543"/>
      <c r="I817" s="544"/>
      <c r="J817" s="545"/>
      <c r="K817" s="546">
        <v>1</v>
      </c>
      <c r="L817" s="547"/>
      <c r="M817" s="548">
        <v>1</v>
      </c>
      <c r="N817" s="548"/>
      <c r="O817" s="548"/>
      <c r="P817" s="548"/>
      <c r="Q817" s="549">
        <v>20607</v>
      </c>
      <c r="R817" s="550">
        <v>20971</v>
      </c>
      <c r="S817" s="314">
        <f aca="true" t="shared" si="41" ref="S817:S839">SUM(J817:O817)/2</f>
        <v>1</v>
      </c>
      <c r="T817" s="543"/>
      <c r="U817" s="551">
        <f>SUM(S817:S822)</f>
        <v>6</v>
      </c>
    </row>
    <row r="818" spans="1:21" s="309" customFormat="1" ht="23.25">
      <c r="A818" s="290">
        <v>800</v>
      </c>
      <c r="B818" s="370" t="s">
        <v>61</v>
      </c>
      <c r="C818" s="542" t="s">
        <v>1051</v>
      </c>
      <c r="D818" s="319" t="s">
        <v>1056</v>
      </c>
      <c r="E818" s="314">
        <v>1</v>
      </c>
      <c r="F818" s="543"/>
      <c r="G818" s="314">
        <v>1</v>
      </c>
      <c r="H818" s="543"/>
      <c r="I818" s="544"/>
      <c r="J818" s="545"/>
      <c r="K818" s="546">
        <v>1</v>
      </c>
      <c r="L818" s="547"/>
      <c r="M818" s="548">
        <v>1</v>
      </c>
      <c r="N818" s="548"/>
      <c r="O818" s="548"/>
      <c r="P818" s="548"/>
      <c r="Q818" s="549">
        <v>20607</v>
      </c>
      <c r="R818" s="550">
        <v>20971</v>
      </c>
      <c r="S818" s="314">
        <f t="shared" si="41"/>
        <v>1</v>
      </c>
      <c r="T818" s="543"/>
      <c r="U818" s="551"/>
    </row>
    <row r="819" spans="1:21" s="309" customFormat="1" ht="23.25">
      <c r="A819" s="290">
        <v>801</v>
      </c>
      <c r="B819" s="552" t="s">
        <v>61</v>
      </c>
      <c r="C819" s="542" t="s">
        <v>1051</v>
      </c>
      <c r="D819" s="319" t="s">
        <v>1059</v>
      </c>
      <c r="E819" s="314">
        <v>1</v>
      </c>
      <c r="F819" s="543"/>
      <c r="G819" s="314">
        <v>1</v>
      </c>
      <c r="H819" s="543"/>
      <c r="I819" s="314">
        <v>1</v>
      </c>
      <c r="J819" s="545"/>
      <c r="K819" s="546">
        <v>1</v>
      </c>
      <c r="L819" s="547"/>
      <c r="M819" s="548">
        <v>1</v>
      </c>
      <c r="N819" s="548"/>
      <c r="O819" s="548"/>
      <c r="P819" s="548"/>
      <c r="Q819" s="549">
        <v>20607</v>
      </c>
      <c r="R819" s="550">
        <v>20971</v>
      </c>
      <c r="S819" s="314">
        <f t="shared" si="41"/>
        <v>1</v>
      </c>
      <c r="T819" s="543" t="s">
        <v>2</v>
      </c>
      <c r="U819" s="551"/>
    </row>
    <row r="820" spans="1:21" s="309" customFormat="1" ht="23.25">
      <c r="A820" s="290">
        <v>802</v>
      </c>
      <c r="B820" s="552" t="s">
        <v>61</v>
      </c>
      <c r="C820" s="542" t="s">
        <v>1061</v>
      </c>
      <c r="D820" s="386" t="s">
        <v>1064</v>
      </c>
      <c r="E820" s="314">
        <v>1</v>
      </c>
      <c r="F820" s="543"/>
      <c r="G820" s="314">
        <v>1</v>
      </c>
      <c r="H820" s="543"/>
      <c r="I820" s="553"/>
      <c r="J820" s="545"/>
      <c r="K820" s="546">
        <v>1</v>
      </c>
      <c r="L820" s="547"/>
      <c r="M820" s="548">
        <v>1</v>
      </c>
      <c r="N820" s="548"/>
      <c r="O820" s="548"/>
      <c r="P820" s="554"/>
      <c r="Q820" s="549">
        <v>20607</v>
      </c>
      <c r="R820" s="550">
        <v>20971</v>
      </c>
      <c r="S820" s="314">
        <f t="shared" si="41"/>
        <v>1</v>
      </c>
      <c r="T820" s="543"/>
      <c r="U820" s="551"/>
    </row>
    <row r="821" spans="1:21" s="309" customFormat="1" ht="23.25">
      <c r="A821" s="290">
        <v>803</v>
      </c>
      <c r="B821" s="552" t="s">
        <v>61</v>
      </c>
      <c r="C821" s="555" t="s">
        <v>1068</v>
      </c>
      <c r="D821" s="386" t="s">
        <v>1075</v>
      </c>
      <c r="E821" s="543"/>
      <c r="F821" s="314">
        <v>1</v>
      </c>
      <c r="G821" s="314">
        <v>1</v>
      </c>
      <c r="H821" s="543"/>
      <c r="I821" s="553"/>
      <c r="J821" s="545"/>
      <c r="K821" s="546">
        <v>1</v>
      </c>
      <c r="L821" s="547"/>
      <c r="M821" s="548">
        <v>1</v>
      </c>
      <c r="N821" s="548"/>
      <c r="O821" s="548"/>
      <c r="P821" s="554"/>
      <c r="Q821" s="549">
        <v>20607</v>
      </c>
      <c r="R821" s="550">
        <v>20971</v>
      </c>
      <c r="S821" s="314">
        <f t="shared" si="41"/>
        <v>1</v>
      </c>
      <c r="T821" s="543"/>
      <c r="U821" s="551"/>
    </row>
    <row r="822" spans="1:21" s="309" customFormat="1" ht="23.25">
      <c r="A822" s="290">
        <v>804</v>
      </c>
      <c r="B822" s="552" t="s">
        <v>61</v>
      </c>
      <c r="C822" s="555" t="s">
        <v>1068</v>
      </c>
      <c r="D822" s="386" t="s">
        <v>1076</v>
      </c>
      <c r="E822" s="543"/>
      <c r="F822" s="314">
        <v>1</v>
      </c>
      <c r="G822" s="314">
        <v>1</v>
      </c>
      <c r="H822" s="543"/>
      <c r="I822" s="553"/>
      <c r="J822" s="545"/>
      <c r="K822" s="546">
        <v>1</v>
      </c>
      <c r="L822" s="547"/>
      <c r="M822" s="548">
        <v>1</v>
      </c>
      <c r="N822" s="548"/>
      <c r="O822" s="548"/>
      <c r="P822" s="554"/>
      <c r="Q822" s="549">
        <v>20607</v>
      </c>
      <c r="R822" s="550">
        <v>20971</v>
      </c>
      <c r="S822" s="314">
        <f t="shared" si="41"/>
        <v>1</v>
      </c>
      <c r="T822" s="543"/>
      <c r="U822" s="551"/>
    </row>
    <row r="823" spans="1:21" s="309" customFormat="1" ht="23.25">
      <c r="A823" s="290">
        <v>805</v>
      </c>
      <c r="B823" s="377" t="s">
        <v>61</v>
      </c>
      <c r="C823" s="556" t="s">
        <v>1051</v>
      </c>
      <c r="D823" s="339" t="s">
        <v>1052</v>
      </c>
      <c r="E823" s="335">
        <v>1</v>
      </c>
      <c r="F823" s="557"/>
      <c r="G823" s="335">
        <v>1</v>
      </c>
      <c r="H823" s="557"/>
      <c r="I823" s="558"/>
      <c r="J823" s="545"/>
      <c r="K823" s="546">
        <v>1</v>
      </c>
      <c r="L823" s="547"/>
      <c r="M823" s="559"/>
      <c r="N823" s="559">
        <v>1</v>
      </c>
      <c r="O823" s="559"/>
      <c r="P823" s="559"/>
      <c r="Q823" s="560">
        <v>20607</v>
      </c>
      <c r="R823" s="561">
        <v>20971</v>
      </c>
      <c r="S823" s="335">
        <f t="shared" si="41"/>
        <v>1</v>
      </c>
      <c r="T823" s="557"/>
      <c r="U823" s="551">
        <f>SUM(S823:S831)</f>
        <v>9</v>
      </c>
    </row>
    <row r="824" spans="1:21" s="313" customFormat="1" ht="23.25">
      <c r="A824" s="290">
        <v>806</v>
      </c>
      <c r="B824" s="377" t="s">
        <v>61</v>
      </c>
      <c r="C824" s="556" t="s">
        <v>1051</v>
      </c>
      <c r="D824" s="339" t="s">
        <v>1055</v>
      </c>
      <c r="E824" s="335">
        <v>1</v>
      </c>
      <c r="F824" s="557"/>
      <c r="G824" s="335">
        <v>1</v>
      </c>
      <c r="H824" s="557"/>
      <c r="I824" s="558"/>
      <c r="J824" s="545"/>
      <c r="K824" s="546">
        <v>1</v>
      </c>
      <c r="L824" s="547"/>
      <c r="M824" s="559"/>
      <c r="N824" s="559">
        <v>1</v>
      </c>
      <c r="O824" s="559"/>
      <c r="P824" s="559"/>
      <c r="Q824" s="560">
        <v>20607</v>
      </c>
      <c r="R824" s="561">
        <v>20971</v>
      </c>
      <c r="S824" s="335">
        <f t="shared" si="41"/>
        <v>1</v>
      </c>
      <c r="T824" s="557"/>
      <c r="U824" s="562"/>
    </row>
    <row r="825" spans="1:21" ht="23.25">
      <c r="A825" s="290">
        <v>807</v>
      </c>
      <c r="B825" s="563" t="s">
        <v>61</v>
      </c>
      <c r="C825" s="556" t="s">
        <v>1061</v>
      </c>
      <c r="D825" s="392" t="s">
        <v>1062</v>
      </c>
      <c r="E825" s="335">
        <v>1</v>
      </c>
      <c r="F825" s="557"/>
      <c r="G825" s="335">
        <v>1</v>
      </c>
      <c r="H825" s="557"/>
      <c r="I825" s="564"/>
      <c r="J825" s="545"/>
      <c r="K825" s="546">
        <v>1</v>
      </c>
      <c r="L825" s="547"/>
      <c r="M825" s="559"/>
      <c r="N825" s="559">
        <v>1</v>
      </c>
      <c r="O825" s="559"/>
      <c r="P825" s="565"/>
      <c r="Q825" s="560">
        <v>20607</v>
      </c>
      <c r="R825" s="561">
        <v>20971</v>
      </c>
      <c r="S825" s="335">
        <f t="shared" si="41"/>
        <v>1</v>
      </c>
      <c r="T825" s="557"/>
      <c r="U825" s="566"/>
    </row>
    <row r="826" spans="1:21" ht="23.25">
      <c r="A826" s="290">
        <v>808</v>
      </c>
      <c r="B826" s="563" t="s">
        <v>61</v>
      </c>
      <c r="C826" s="567" t="s">
        <v>1061</v>
      </c>
      <c r="D826" s="392" t="s">
        <v>1063</v>
      </c>
      <c r="E826" s="335">
        <v>1</v>
      </c>
      <c r="F826" s="557"/>
      <c r="G826" s="335">
        <v>1</v>
      </c>
      <c r="H826" s="557"/>
      <c r="I826" s="564"/>
      <c r="J826" s="545"/>
      <c r="K826" s="546">
        <v>1</v>
      </c>
      <c r="L826" s="547"/>
      <c r="M826" s="559"/>
      <c r="N826" s="559">
        <v>1</v>
      </c>
      <c r="O826" s="559"/>
      <c r="P826" s="568"/>
      <c r="Q826" s="560">
        <v>20607</v>
      </c>
      <c r="R826" s="561">
        <v>20971</v>
      </c>
      <c r="S826" s="335">
        <f t="shared" si="41"/>
        <v>1</v>
      </c>
      <c r="T826" s="557"/>
      <c r="U826" s="566"/>
    </row>
    <row r="827" spans="1:21" ht="23.25">
      <c r="A827" s="290">
        <v>809</v>
      </c>
      <c r="B827" s="563" t="s">
        <v>61</v>
      </c>
      <c r="C827" s="569" t="s">
        <v>1068</v>
      </c>
      <c r="D827" s="392" t="s">
        <v>1069</v>
      </c>
      <c r="E827" s="557"/>
      <c r="F827" s="335">
        <v>1</v>
      </c>
      <c r="G827" s="335">
        <v>1</v>
      </c>
      <c r="H827" s="557"/>
      <c r="I827" s="558"/>
      <c r="J827" s="545"/>
      <c r="K827" s="546">
        <v>1</v>
      </c>
      <c r="L827" s="547"/>
      <c r="M827" s="559"/>
      <c r="N827" s="559">
        <v>1</v>
      </c>
      <c r="O827" s="559"/>
      <c r="P827" s="570"/>
      <c r="Q827" s="560">
        <v>20607</v>
      </c>
      <c r="R827" s="561">
        <v>20971</v>
      </c>
      <c r="S827" s="335">
        <f t="shared" si="41"/>
        <v>1</v>
      </c>
      <c r="T827" s="557"/>
      <c r="U827" s="566"/>
    </row>
    <row r="828" spans="1:21" ht="23.25">
      <c r="A828" s="290">
        <v>810</v>
      </c>
      <c r="B828" s="563" t="s">
        <v>61</v>
      </c>
      <c r="C828" s="569" t="s">
        <v>1068</v>
      </c>
      <c r="D828" s="392" t="s">
        <v>1070</v>
      </c>
      <c r="E828" s="557"/>
      <c r="F828" s="335">
        <v>1</v>
      </c>
      <c r="G828" s="335">
        <v>1</v>
      </c>
      <c r="H828" s="557"/>
      <c r="I828" s="564"/>
      <c r="J828" s="545"/>
      <c r="K828" s="546">
        <v>1</v>
      </c>
      <c r="L828" s="547"/>
      <c r="M828" s="559"/>
      <c r="N828" s="559">
        <v>1</v>
      </c>
      <c r="O828" s="559"/>
      <c r="P828" s="568"/>
      <c r="Q828" s="560">
        <v>20607</v>
      </c>
      <c r="R828" s="561">
        <v>20971</v>
      </c>
      <c r="S828" s="335">
        <f t="shared" si="41"/>
        <v>1</v>
      </c>
      <c r="T828" s="557"/>
      <c r="U828" s="566"/>
    </row>
    <row r="829" spans="1:21" ht="23.25">
      <c r="A829" s="290">
        <v>811</v>
      </c>
      <c r="B829" s="563" t="s">
        <v>61</v>
      </c>
      <c r="C829" s="569" t="s">
        <v>1068</v>
      </c>
      <c r="D829" s="392" t="s">
        <v>1071</v>
      </c>
      <c r="E829" s="557"/>
      <c r="F829" s="335">
        <v>1</v>
      </c>
      <c r="G829" s="335">
        <v>1</v>
      </c>
      <c r="H829" s="557"/>
      <c r="I829" s="564"/>
      <c r="J829" s="545"/>
      <c r="K829" s="546">
        <v>1</v>
      </c>
      <c r="L829" s="547"/>
      <c r="M829" s="559"/>
      <c r="N829" s="559">
        <v>1</v>
      </c>
      <c r="O829" s="559"/>
      <c r="P829" s="568"/>
      <c r="Q829" s="560">
        <v>20607</v>
      </c>
      <c r="R829" s="561">
        <v>20971</v>
      </c>
      <c r="S829" s="335">
        <f t="shared" si="41"/>
        <v>1</v>
      </c>
      <c r="T829" s="557"/>
      <c r="U829" s="566"/>
    </row>
    <row r="830" spans="1:21" ht="23.25">
      <c r="A830" s="290">
        <v>812</v>
      </c>
      <c r="B830" s="563" t="s">
        <v>61</v>
      </c>
      <c r="C830" s="569" t="s">
        <v>1068</v>
      </c>
      <c r="D830" s="392" t="s">
        <v>1072</v>
      </c>
      <c r="E830" s="557"/>
      <c r="F830" s="335">
        <v>1</v>
      </c>
      <c r="G830" s="335">
        <v>1</v>
      </c>
      <c r="H830" s="557"/>
      <c r="I830" s="564"/>
      <c r="J830" s="545"/>
      <c r="K830" s="546">
        <v>1</v>
      </c>
      <c r="L830" s="547"/>
      <c r="M830" s="559"/>
      <c r="N830" s="559">
        <v>1</v>
      </c>
      <c r="O830" s="559"/>
      <c r="P830" s="568"/>
      <c r="Q830" s="560">
        <v>20607</v>
      </c>
      <c r="R830" s="561">
        <v>20971</v>
      </c>
      <c r="S830" s="335">
        <f t="shared" si="41"/>
        <v>1</v>
      </c>
      <c r="T830" s="557"/>
      <c r="U830" s="566"/>
    </row>
    <row r="831" spans="1:21" ht="23.25">
      <c r="A831" s="290">
        <v>813</v>
      </c>
      <c r="B831" s="563" t="s">
        <v>61</v>
      </c>
      <c r="C831" s="569" t="s">
        <v>1068</v>
      </c>
      <c r="D831" s="392" t="s">
        <v>1073</v>
      </c>
      <c r="E831" s="557"/>
      <c r="F831" s="335">
        <v>1</v>
      </c>
      <c r="G831" s="335">
        <v>1</v>
      </c>
      <c r="H831" s="557"/>
      <c r="I831" s="564"/>
      <c r="J831" s="545"/>
      <c r="K831" s="546">
        <v>1</v>
      </c>
      <c r="L831" s="547"/>
      <c r="M831" s="559"/>
      <c r="N831" s="559">
        <v>1</v>
      </c>
      <c r="O831" s="559"/>
      <c r="P831" s="568"/>
      <c r="Q831" s="560">
        <v>20607</v>
      </c>
      <c r="R831" s="561">
        <v>20971</v>
      </c>
      <c r="S831" s="335">
        <f t="shared" si="41"/>
        <v>1</v>
      </c>
      <c r="T831" s="557"/>
      <c r="U831" s="566"/>
    </row>
    <row r="832" spans="1:21" ht="23.25">
      <c r="A832" s="290">
        <v>814</v>
      </c>
      <c r="B832" s="370" t="s">
        <v>61</v>
      </c>
      <c r="C832" s="571" t="s">
        <v>1051</v>
      </c>
      <c r="D832" s="319" t="s">
        <v>1053</v>
      </c>
      <c r="E832" s="314">
        <v>1</v>
      </c>
      <c r="F832" s="543"/>
      <c r="G832" s="314">
        <v>1</v>
      </c>
      <c r="H832" s="543"/>
      <c r="I832" s="544"/>
      <c r="J832" s="545"/>
      <c r="K832" s="546"/>
      <c r="L832" s="547">
        <v>1</v>
      </c>
      <c r="M832" s="548">
        <v>1</v>
      </c>
      <c r="N832" s="548"/>
      <c r="O832" s="548"/>
      <c r="P832" s="572"/>
      <c r="Q832" s="549">
        <v>20607</v>
      </c>
      <c r="R832" s="550">
        <v>20971</v>
      </c>
      <c r="S832" s="314">
        <f t="shared" si="41"/>
        <v>1</v>
      </c>
      <c r="T832" s="543"/>
      <c r="U832" s="566">
        <f>SUM(S832:S836)</f>
        <v>5</v>
      </c>
    </row>
    <row r="833" spans="1:21" ht="23.25">
      <c r="A833" s="290">
        <v>815</v>
      </c>
      <c r="B833" s="370" t="s">
        <v>61</v>
      </c>
      <c r="C833" s="571" t="s">
        <v>1051</v>
      </c>
      <c r="D833" s="319" t="s">
        <v>1057</v>
      </c>
      <c r="E833" s="314">
        <v>1</v>
      </c>
      <c r="F833" s="543"/>
      <c r="G833" s="314">
        <v>1</v>
      </c>
      <c r="H833" s="543"/>
      <c r="I833" s="544"/>
      <c r="J833" s="545"/>
      <c r="K833" s="546"/>
      <c r="L833" s="547">
        <v>1</v>
      </c>
      <c r="M833" s="548">
        <v>1</v>
      </c>
      <c r="N833" s="548"/>
      <c r="O833" s="548"/>
      <c r="P833" s="572"/>
      <c r="Q833" s="549">
        <v>20607</v>
      </c>
      <c r="R833" s="550">
        <v>20971</v>
      </c>
      <c r="S833" s="314">
        <f t="shared" si="41"/>
        <v>1</v>
      </c>
      <c r="T833" s="543"/>
      <c r="U833" s="566"/>
    </row>
    <row r="834" spans="1:21" ht="23.25">
      <c r="A834" s="290">
        <v>816</v>
      </c>
      <c r="B834" s="552" t="s">
        <v>61</v>
      </c>
      <c r="C834" s="571" t="s">
        <v>1051</v>
      </c>
      <c r="D834" s="319" t="s">
        <v>1060</v>
      </c>
      <c r="E834" s="314">
        <v>1</v>
      </c>
      <c r="F834" s="543"/>
      <c r="G834" s="314">
        <v>1</v>
      </c>
      <c r="H834" s="543"/>
      <c r="I834" s="573"/>
      <c r="J834" s="545"/>
      <c r="K834" s="546"/>
      <c r="L834" s="547">
        <v>1</v>
      </c>
      <c r="M834" s="548">
        <v>1</v>
      </c>
      <c r="N834" s="548"/>
      <c r="O834" s="548"/>
      <c r="P834" s="572"/>
      <c r="Q834" s="549">
        <v>20607</v>
      </c>
      <c r="R834" s="550">
        <v>20971</v>
      </c>
      <c r="S834" s="314">
        <f t="shared" si="41"/>
        <v>1</v>
      </c>
      <c r="T834" s="543"/>
      <c r="U834" s="566"/>
    </row>
    <row r="835" spans="1:21" ht="23.25">
      <c r="A835" s="290">
        <v>817</v>
      </c>
      <c r="B835" s="552" t="s">
        <v>61</v>
      </c>
      <c r="C835" s="571" t="s">
        <v>1061</v>
      </c>
      <c r="D835" s="342" t="s">
        <v>1066</v>
      </c>
      <c r="E835" s="314">
        <v>1</v>
      </c>
      <c r="F835" s="573"/>
      <c r="G835" s="314">
        <v>1</v>
      </c>
      <c r="H835" s="573"/>
      <c r="I835" s="573"/>
      <c r="J835" s="545"/>
      <c r="K835" s="546"/>
      <c r="L835" s="547">
        <v>1</v>
      </c>
      <c r="M835" s="548">
        <v>1</v>
      </c>
      <c r="N835" s="548"/>
      <c r="O835" s="548"/>
      <c r="P835" s="572"/>
      <c r="Q835" s="549">
        <v>20850</v>
      </c>
      <c r="R835" s="574">
        <v>20971</v>
      </c>
      <c r="S835" s="314">
        <f t="shared" si="41"/>
        <v>1</v>
      </c>
      <c r="T835" s="543"/>
      <c r="U835" s="566"/>
    </row>
    <row r="836" spans="1:21" ht="23.25">
      <c r="A836" s="290">
        <v>818</v>
      </c>
      <c r="B836" s="552" t="s">
        <v>61</v>
      </c>
      <c r="C836" s="575" t="s">
        <v>1068</v>
      </c>
      <c r="D836" s="319" t="s">
        <v>1074</v>
      </c>
      <c r="E836" s="543"/>
      <c r="F836" s="314">
        <v>1</v>
      </c>
      <c r="G836" s="314">
        <v>1</v>
      </c>
      <c r="H836" s="543"/>
      <c r="I836" s="573"/>
      <c r="J836" s="545"/>
      <c r="K836" s="546"/>
      <c r="L836" s="547">
        <v>1</v>
      </c>
      <c r="M836" s="548">
        <v>1</v>
      </c>
      <c r="N836" s="548"/>
      <c r="O836" s="548"/>
      <c r="P836" s="572"/>
      <c r="Q836" s="549">
        <v>20607</v>
      </c>
      <c r="R836" s="550">
        <v>20971</v>
      </c>
      <c r="S836" s="314">
        <f t="shared" si="41"/>
        <v>1</v>
      </c>
      <c r="T836" s="543"/>
      <c r="U836" s="566"/>
    </row>
    <row r="837" spans="1:21" ht="23.25">
      <c r="A837" s="290">
        <v>819</v>
      </c>
      <c r="B837" s="377" t="s">
        <v>61</v>
      </c>
      <c r="C837" s="567" t="s">
        <v>1051</v>
      </c>
      <c r="D837" s="339" t="s">
        <v>1058</v>
      </c>
      <c r="E837" s="335">
        <v>1</v>
      </c>
      <c r="F837" s="557"/>
      <c r="G837" s="335">
        <v>1</v>
      </c>
      <c r="H837" s="557"/>
      <c r="I837" s="576"/>
      <c r="J837" s="545"/>
      <c r="K837" s="546"/>
      <c r="L837" s="547">
        <v>1</v>
      </c>
      <c r="M837" s="559"/>
      <c r="N837" s="559">
        <v>1</v>
      </c>
      <c r="O837" s="559"/>
      <c r="P837" s="570"/>
      <c r="Q837" s="560">
        <v>20607</v>
      </c>
      <c r="R837" s="561">
        <v>20971</v>
      </c>
      <c r="S837" s="335">
        <f t="shared" si="41"/>
        <v>1</v>
      </c>
      <c r="T837" s="557"/>
      <c r="U837" s="566">
        <f>SUM(S837:S839)</f>
        <v>3</v>
      </c>
    </row>
    <row r="838" spans="1:21" ht="23.25">
      <c r="A838" s="290">
        <v>820</v>
      </c>
      <c r="B838" s="563" t="s">
        <v>61</v>
      </c>
      <c r="C838" s="567" t="s">
        <v>1061</v>
      </c>
      <c r="D838" s="339" t="s">
        <v>1065</v>
      </c>
      <c r="E838" s="335">
        <v>1</v>
      </c>
      <c r="F838" s="576"/>
      <c r="G838" s="335">
        <v>1</v>
      </c>
      <c r="H838" s="576"/>
      <c r="I838" s="576"/>
      <c r="J838" s="545"/>
      <c r="K838" s="546"/>
      <c r="L838" s="547">
        <v>1</v>
      </c>
      <c r="M838" s="559"/>
      <c r="N838" s="559">
        <v>1</v>
      </c>
      <c r="O838" s="559"/>
      <c r="P838" s="570"/>
      <c r="Q838" s="560">
        <v>20607</v>
      </c>
      <c r="R838" s="561">
        <v>20971</v>
      </c>
      <c r="S838" s="335">
        <f t="shared" si="41"/>
        <v>1</v>
      </c>
      <c r="T838" s="557"/>
      <c r="U838" s="566"/>
    </row>
    <row r="839" spans="1:21" ht="23.25">
      <c r="A839" s="290">
        <v>821</v>
      </c>
      <c r="B839" s="563" t="s">
        <v>61</v>
      </c>
      <c r="C839" s="567" t="s">
        <v>1061</v>
      </c>
      <c r="D839" s="392" t="s">
        <v>1067</v>
      </c>
      <c r="E839" s="335">
        <v>1</v>
      </c>
      <c r="F839" s="557"/>
      <c r="G839" s="335">
        <v>1</v>
      </c>
      <c r="H839" s="557"/>
      <c r="I839" s="558"/>
      <c r="J839" s="545"/>
      <c r="K839" s="546"/>
      <c r="L839" s="547">
        <v>1</v>
      </c>
      <c r="M839" s="559"/>
      <c r="N839" s="559">
        <v>1</v>
      </c>
      <c r="O839" s="559"/>
      <c r="P839" s="570"/>
      <c r="Q839" s="560">
        <v>20607</v>
      </c>
      <c r="R839" s="561">
        <v>20971</v>
      </c>
      <c r="S839" s="335">
        <f t="shared" si="41"/>
        <v>1</v>
      </c>
      <c r="T839" s="557"/>
      <c r="U839" s="566"/>
    </row>
    <row r="840" spans="1:21" ht="23.25">
      <c r="A840" s="292"/>
      <c r="B840" s="577"/>
      <c r="C840" s="578"/>
      <c r="D840" s="579"/>
      <c r="E840" s="292">
        <f aca="true" t="shared" si="42" ref="E840:P840">SUM(E817:E839)</f>
        <v>15</v>
      </c>
      <c r="F840" s="292">
        <f t="shared" si="42"/>
        <v>8</v>
      </c>
      <c r="G840" s="292">
        <f t="shared" si="42"/>
        <v>23</v>
      </c>
      <c r="H840" s="292">
        <f t="shared" si="42"/>
        <v>0</v>
      </c>
      <c r="I840" s="292">
        <f t="shared" si="42"/>
        <v>1</v>
      </c>
      <c r="J840" s="332">
        <f t="shared" si="42"/>
        <v>0</v>
      </c>
      <c r="K840" s="333">
        <f t="shared" si="42"/>
        <v>15</v>
      </c>
      <c r="L840" s="334">
        <f t="shared" si="42"/>
        <v>8</v>
      </c>
      <c r="M840" s="292">
        <f t="shared" si="42"/>
        <v>11</v>
      </c>
      <c r="N840" s="292">
        <f t="shared" si="42"/>
        <v>12</v>
      </c>
      <c r="O840" s="292">
        <f t="shared" si="42"/>
        <v>0</v>
      </c>
      <c r="P840" s="292">
        <f t="shared" si="42"/>
        <v>0</v>
      </c>
      <c r="Q840" s="292"/>
      <c r="R840" s="292"/>
      <c r="S840" s="292">
        <f>SUM(S817:S839)</f>
        <v>23</v>
      </c>
      <c r="T840" s="580"/>
      <c r="U840" s="566"/>
    </row>
    <row r="841" spans="1:20" ht="23.25">
      <c r="A841" s="581"/>
      <c r="B841" s="714" t="s">
        <v>53</v>
      </c>
      <c r="C841" s="715"/>
      <c r="D841" s="716"/>
      <c r="E841" s="582"/>
      <c r="F841" s="582"/>
      <c r="G841" s="582"/>
      <c r="H841" s="582"/>
      <c r="I841" s="582"/>
      <c r="J841" s="583"/>
      <c r="K841" s="584"/>
      <c r="L841" s="585"/>
      <c r="M841" s="582"/>
      <c r="N841" s="582"/>
      <c r="O841" s="582"/>
      <c r="P841" s="582"/>
      <c r="Q841" s="582"/>
      <c r="R841" s="582"/>
      <c r="S841" s="586"/>
      <c r="T841" s="581"/>
    </row>
    <row r="843" spans="6:13" ht="23.25">
      <c r="F843" s="566">
        <f>SUM(E841:F841)</f>
        <v>0</v>
      </c>
      <c r="L843" s="590">
        <f>SUM(J841:L841)</f>
        <v>0</v>
      </c>
      <c r="M843" s="591">
        <f>SUM(M841:P841)</f>
        <v>0</v>
      </c>
    </row>
  </sheetData>
  <sheetProtection/>
  <mergeCells count="16">
    <mergeCell ref="J3:L4"/>
    <mergeCell ref="M3:P4"/>
    <mergeCell ref="Q3:S3"/>
    <mergeCell ref="T3:T5"/>
    <mergeCell ref="Q4:S4"/>
    <mergeCell ref="B841:D841"/>
    <mergeCell ref="A1:T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3937007874015748" right="0.15748031496062992" top="0.35433070866141736" bottom="0.15748031496062992" header="0.2362204724409449" footer="0.2362204724409449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zoomScale="106" zoomScaleNormal="106" zoomScalePageLayoutView="0" workbookViewId="0" topLeftCell="A1">
      <selection activeCell="I3" sqref="I3:K4"/>
    </sheetView>
  </sheetViews>
  <sheetFormatPr defaultColWidth="9.140625" defaultRowHeight="20.25" customHeight="1"/>
  <cols>
    <col min="1" max="1" width="63.8515625" style="234" customWidth="1"/>
    <col min="2" max="16" width="5.28125" style="217" customWidth="1"/>
    <col min="17" max="16384" width="9.140625" style="217" customWidth="1"/>
  </cols>
  <sheetData>
    <row r="1" spans="1:16" ht="20.25" customHeight="1">
      <c r="A1" s="718" t="s">
        <v>1098</v>
      </c>
      <c r="B1" s="718" t="s">
        <v>1099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</row>
    <row r="2" spans="1:16" ht="109.5">
      <c r="A2" s="718"/>
      <c r="B2" s="218" t="s">
        <v>56</v>
      </c>
      <c r="C2" s="218" t="s">
        <v>57</v>
      </c>
      <c r="D2" s="218" t="s">
        <v>58</v>
      </c>
      <c r="E2" s="218" t="s">
        <v>59</v>
      </c>
      <c r="F2" s="218" t="s">
        <v>1100</v>
      </c>
      <c r="G2" s="218" t="s">
        <v>62</v>
      </c>
      <c r="H2" s="218" t="s">
        <v>63</v>
      </c>
      <c r="I2" s="218" t="s">
        <v>45</v>
      </c>
      <c r="J2" s="218" t="s">
        <v>61</v>
      </c>
      <c r="K2" s="218" t="s">
        <v>64</v>
      </c>
      <c r="L2" s="218" t="s">
        <v>1101</v>
      </c>
      <c r="M2" s="218" t="s">
        <v>1102</v>
      </c>
      <c r="N2" s="218" t="s">
        <v>1103</v>
      </c>
      <c r="O2" s="218" t="s">
        <v>68</v>
      </c>
      <c r="P2" s="219" t="s">
        <v>16</v>
      </c>
    </row>
    <row r="3" spans="1:16" ht="20.25" customHeight="1">
      <c r="A3" s="220" t="s">
        <v>1104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</row>
    <row r="4" spans="1:16" ht="20.25" customHeight="1">
      <c r="A4" s="223" t="s">
        <v>1105</v>
      </c>
      <c r="B4" s="224">
        <v>4.35</v>
      </c>
      <c r="C4" s="224">
        <v>9.9</v>
      </c>
      <c r="D4" s="224">
        <v>7.1</v>
      </c>
      <c r="E4" s="224">
        <v>6.06</v>
      </c>
      <c r="F4" s="224">
        <v>4.35</v>
      </c>
      <c r="G4" s="224">
        <v>11</v>
      </c>
      <c r="H4" s="224">
        <v>0</v>
      </c>
      <c r="I4" s="224">
        <v>18.87</v>
      </c>
      <c r="J4" s="224">
        <v>30.43</v>
      </c>
      <c r="K4" s="224">
        <v>3.03</v>
      </c>
      <c r="L4" s="224">
        <v>21.64</v>
      </c>
      <c r="M4" s="224">
        <v>0</v>
      </c>
      <c r="N4" s="224">
        <v>8.16</v>
      </c>
      <c r="O4" s="224">
        <v>3.77</v>
      </c>
      <c r="P4" s="224">
        <v>10.11</v>
      </c>
    </row>
    <row r="5" spans="1:16" ht="20.25" customHeight="1">
      <c r="A5" s="220" t="s">
        <v>1106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</row>
    <row r="6" spans="1:16" ht="20.25" customHeight="1">
      <c r="A6" s="223" t="s">
        <v>1107</v>
      </c>
      <c r="B6" s="225">
        <f aca="true" t="shared" si="0" ref="B6:P6">B11-B7</f>
        <v>88.5</v>
      </c>
      <c r="C6" s="225">
        <f t="shared" si="0"/>
        <v>49.5</v>
      </c>
      <c r="D6" s="225">
        <f t="shared" si="0"/>
        <v>79</v>
      </c>
      <c r="E6" s="225">
        <f t="shared" si="0"/>
        <v>32.5</v>
      </c>
      <c r="F6" s="225">
        <f t="shared" si="0"/>
        <v>25.5</v>
      </c>
      <c r="G6" s="225">
        <f t="shared" si="0"/>
        <v>95.5</v>
      </c>
      <c r="H6" s="225">
        <f t="shared" si="0"/>
        <v>55.5</v>
      </c>
      <c r="I6" s="225">
        <f t="shared" si="0"/>
        <v>75</v>
      </c>
      <c r="J6" s="225">
        <f t="shared" si="0"/>
        <v>21</v>
      </c>
      <c r="K6" s="225">
        <f t="shared" si="0"/>
        <v>17.5</v>
      </c>
      <c r="L6" s="225">
        <f t="shared" si="0"/>
        <v>62</v>
      </c>
      <c r="M6" s="225">
        <f t="shared" si="0"/>
        <v>34.5</v>
      </c>
      <c r="N6" s="225">
        <f t="shared" si="0"/>
        <v>41.5</v>
      </c>
      <c r="O6" s="225">
        <f t="shared" si="0"/>
        <v>23</v>
      </c>
      <c r="P6" s="225">
        <f t="shared" si="0"/>
        <v>700.5</v>
      </c>
    </row>
    <row r="7" spans="1:16" ht="20.25" customHeight="1">
      <c r="A7" s="223" t="s">
        <v>1108</v>
      </c>
      <c r="B7" s="225">
        <v>9</v>
      </c>
      <c r="C7" s="225">
        <v>1</v>
      </c>
      <c r="D7" s="225">
        <v>4</v>
      </c>
      <c r="E7" s="225">
        <v>2</v>
      </c>
      <c r="F7" s="225">
        <v>0</v>
      </c>
      <c r="G7" s="225">
        <v>10</v>
      </c>
      <c r="H7" s="225">
        <v>0</v>
      </c>
      <c r="I7" s="225">
        <v>5</v>
      </c>
      <c r="J7" s="225">
        <v>2</v>
      </c>
      <c r="K7" s="225">
        <v>2</v>
      </c>
      <c r="L7" s="225">
        <v>9</v>
      </c>
      <c r="M7" s="225">
        <v>4</v>
      </c>
      <c r="N7" s="225">
        <v>4</v>
      </c>
      <c r="O7" s="225">
        <v>0</v>
      </c>
      <c r="P7" s="225">
        <f>SUM(B7:O7)</f>
        <v>52</v>
      </c>
    </row>
    <row r="8" spans="1:16" ht="20.25" customHeight="1">
      <c r="A8" s="223" t="s">
        <v>1109</v>
      </c>
      <c r="B8" s="226">
        <f>'2.3'!B8+'2.3'!B12+'2.3'!B16+'2.3'!B20</f>
        <v>8</v>
      </c>
      <c r="C8" s="226">
        <f>'2.3'!C8+'2.3'!C12+'2.3'!C16+'2.3'!C20</f>
        <v>3</v>
      </c>
      <c r="D8" s="226">
        <f>'2.3'!D8+'2.3'!D12+'2.3'!D16+'2.3'!D20</f>
        <v>7</v>
      </c>
      <c r="E8" s="226">
        <f>'2.3'!E8+'2.3'!E12+'2.3'!E16+'2.3'!E20</f>
        <v>4.5</v>
      </c>
      <c r="F8" s="226">
        <f>'2.3'!F8+'2.3'!F12+'2.3'!F16+'2.3'!F20</f>
        <v>0</v>
      </c>
      <c r="G8" s="226">
        <f>'2.3'!G8+'2.3'!G12+'2.3'!G16+'2.3'!G20</f>
        <v>9</v>
      </c>
      <c r="H8" s="226">
        <f>'2.3'!H8+'2.3'!H12+'2.3'!H16+'2.3'!H20</f>
        <v>2</v>
      </c>
      <c r="I8" s="226">
        <f>'2.3'!I8+'2.3'!I12+'2.3'!I16+'2.3'!I20</f>
        <v>5</v>
      </c>
      <c r="J8" s="226">
        <f>'2.3'!J8+'2.3'!J12+'2.3'!J16+'2.3'!J20</f>
        <v>0</v>
      </c>
      <c r="K8" s="226">
        <f>'2.3'!K8+'2.3'!K12+'2.3'!K16+'2.3'!K20</f>
        <v>10.5</v>
      </c>
      <c r="L8" s="226">
        <f>'2.3'!L8+'2.3'!L12+'2.3'!L16+'2.3'!L20</f>
        <v>2</v>
      </c>
      <c r="M8" s="226">
        <f>'2.3'!M8+'2.3'!M12+'2.3'!M16+'2.3'!M20</f>
        <v>3</v>
      </c>
      <c r="N8" s="226">
        <f>'2.3'!N8+'2.3'!N12+'2.3'!N16+'2.3'!N20</f>
        <v>3</v>
      </c>
      <c r="O8" s="226">
        <f>'2.3'!O8+'2.3'!O12+'2.3'!O16+'2.3'!O20</f>
        <v>2</v>
      </c>
      <c r="P8" s="226">
        <f>'2.3'!P8+'2.3'!P12+'2.3'!P16+'2.3'!P20</f>
        <v>59</v>
      </c>
    </row>
    <row r="9" spans="1:16" ht="20.25" customHeight="1">
      <c r="A9" s="223" t="s">
        <v>1110</v>
      </c>
      <c r="B9" s="225">
        <f>'2.3'!B9+'2.3'!B13+'2.3'!B17+'2.3'!B21</f>
        <v>81</v>
      </c>
      <c r="C9" s="225">
        <f>'2.3'!C9+'2.3'!C13+'2.3'!C17+'2.3'!C21</f>
        <v>41.5</v>
      </c>
      <c r="D9" s="225">
        <f>'2.3'!D9+'2.3'!D13+'2.3'!D17+'2.3'!D21</f>
        <v>70.5</v>
      </c>
      <c r="E9" s="225">
        <f>'2.3'!E9+'2.3'!E13+'2.3'!E17+'2.3'!E21</f>
        <v>28</v>
      </c>
      <c r="F9" s="225">
        <f>'2.3'!F9+'2.3'!F13+'2.3'!F17+'2.3'!F21</f>
        <v>22.5</v>
      </c>
      <c r="G9" s="225">
        <f>'2.3'!G9+'2.3'!G13+'2.3'!G17+'2.3'!G21</f>
        <v>83</v>
      </c>
      <c r="H9" s="225">
        <f>'2.3'!H9+'2.3'!H13+'2.3'!H17+'2.3'!H21</f>
        <v>51.5</v>
      </c>
      <c r="I9" s="225">
        <f>'2.3'!I9+'2.3'!I13+'2.3'!I17+'2.3'!I21</f>
        <v>58.5</v>
      </c>
      <c r="J9" s="225">
        <f>'2.3'!J9+'2.3'!J13+'2.3'!J17+'2.3'!J21</f>
        <v>15</v>
      </c>
      <c r="K9" s="225">
        <f>'2.3'!K9+'2.3'!K13+'2.3'!K17+'2.3'!K21</f>
        <v>9</v>
      </c>
      <c r="L9" s="225">
        <f>'2.3'!L9+'2.3'!L13+'2.3'!L17+'2.3'!L21</f>
        <v>62</v>
      </c>
      <c r="M9" s="225">
        <f>'2.3'!M9+'2.3'!M13+'2.3'!M17+'2.3'!M21</f>
        <v>23.5</v>
      </c>
      <c r="N9" s="225">
        <f>'2.3'!N9+'2.3'!N13+'2.3'!N17+'2.3'!N21</f>
        <v>36.5</v>
      </c>
      <c r="O9" s="225">
        <f>'2.3'!O9+'2.3'!O13+'2.3'!O17+'2.3'!O21</f>
        <v>18</v>
      </c>
      <c r="P9" s="225">
        <f>'2.3'!P9+'2.3'!P13+'2.3'!P17+'2.3'!P21</f>
        <v>600.5</v>
      </c>
    </row>
    <row r="10" spans="1:16" ht="20.25" customHeight="1">
      <c r="A10" s="227" t="s">
        <v>1111</v>
      </c>
      <c r="B10" s="228">
        <f>'2.3'!B10+'2.3'!B14+'2.3'!B18+'2.3'!B22</f>
        <v>8.5</v>
      </c>
      <c r="C10" s="228">
        <f>'2.3'!C10+'2.3'!C14+'2.3'!C18+'2.3'!C22</f>
        <v>6</v>
      </c>
      <c r="D10" s="228">
        <f>'2.3'!D10+'2.3'!D14+'2.3'!D18+'2.3'!D22</f>
        <v>5.5</v>
      </c>
      <c r="E10" s="228">
        <f>'2.3'!E10+'2.3'!E14+'2.3'!E18+'2.3'!E22</f>
        <v>2</v>
      </c>
      <c r="F10" s="228">
        <f>'2.3'!F10+'2.3'!F14+'2.3'!F18+'2.3'!F22</f>
        <v>3</v>
      </c>
      <c r="G10" s="228">
        <f>'2.3'!G10+'2.3'!G14+'2.3'!G18+'2.3'!G22</f>
        <v>13.5</v>
      </c>
      <c r="H10" s="228">
        <f>'2.3'!H10+'2.3'!H14+'2.3'!H18+'2.3'!H22</f>
        <v>2</v>
      </c>
      <c r="I10" s="228">
        <f>'2.3'!I10+'2.3'!I14+'2.3'!I18+'2.3'!I22</f>
        <v>16.5</v>
      </c>
      <c r="J10" s="228">
        <f>'2.3'!J10+'2.3'!J14+'2.3'!J18+'2.3'!J22</f>
        <v>8</v>
      </c>
      <c r="K10" s="228">
        <f>'2.3'!K10+'2.3'!K14+'2.3'!K18+'2.3'!K22</f>
        <v>0</v>
      </c>
      <c r="L10" s="228">
        <f>'2.3'!L10+'2.3'!L14+'2.3'!L18+'2.3'!L22</f>
        <v>7</v>
      </c>
      <c r="M10" s="228">
        <f>'2.3'!M10+'2.3'!M14+'2.3'!M18+'2.3'!M22</f>
        <v>12</v>
      </c>
      <c r="N10" s="228">
        <f>'2.3'!N10+'2.3'!N14+'2.3'!N18+'2.3'!N22</f>
        <v>6</v>
      </c>
      <c r="O10" s="228">
        <f>'2.3'!O10+'2.3'!O14+'2.3'!O18+'2.3'!O22</f>
        <v>3</v>
      </c>
      <c r="P10" s="228">
        <f>'2.3'!P10+'2.3'!P14+'2.3'!P18+'2.3'!P22</f>
        <v>93</v>
      </c>
    </row>
    <row r="11" spans="1:16" ht="20.25" customHeight="1">
      <c r="A11" s="229" t="s">
        <v>1112</v>
      </c>
      <c r="B11" s="230">
        <f>SUM(B8:B10)</f>
        <v>97.5</v>
      </c>
      <c r="C11" s="230">
        <f aca="true" t="shared" si="1" ref="C11:P11">SUM(C8:C10)</f>
        <v>50.5</v>
      </c>
      <c r="D11" s="230">
        <f t="shared" si="1"/>
        <v>83</v>
      </c>
      <c r="E11" s="230">
        <f t="shared" si="1"/>
        <v>34.5</v>
      </c>
      <c r="F11" s="230">
        <f t="shared" si="1"/>
        <v>25.5</v>
      </c>
      <c r="G11" s="230">
        <f t="shared" si="1"/>
        <v>105.5</v>
      </c>
      <c r="H11" s="230">
        <f t="shared" si="1"/>
        <v>55.5</v>
      </c>
      <c r="I11" s="230">
        <f t="shared" si="1"/>
        <v>80</v>
      </c>
      <c r="J11" s="230">
        <f t="shared" si="1"/>
        <v>23</v>
      </c>
      <c r="K11" s="230">
        <f t="shared" si="1"/>
        <v>19.5</v>
      </c>
      <c r="L11" s="230">
        <f t="shared" si="1"/>
        <v>71</v>
      </c>
      <c r="M11" s="230">
        <f t="shared" si="1"/>
        <v>38.5</v>
      </c>
      <c r="N11" s="230">
        <f t="shared" si="1"/>
        <v>45.5</v>
      </c>
      <c r="O11" s="230">
        <f t="shared" si="1"/>
        <v>23</v>
      </c>
      <c r="P11" s="230">
        <f t="shared" si="1"/>
        <v>752.5</v>
      </c>
    </row>
    <row r="12" spans="1:16" ht="20.25" customHeight="1">
      <c r="A12" s="231" t="s">
        <v>1113</v>
      </c>
      <c r="B12" s="717">
        <f>B10/B11*100</f>
        <v>8.717948717948717</v>
      </c>
      <c r="C12" s="717">
        <f aca="true" t="shared" si="2" ref="C12:P12">C10/C11*100</f>
        <v>11.881188118811881</v>
      </c>
      <c r="D12" s="717">
        <f t="shared" si="2"/>
        <v>6.626506024096386</v>
      </c>
      <c r="E12" s="717">
        <f t="shared" si="2"/>
        <v>5.797101449275362</v>
      </c>
      <c r="F12" s="717">
        <f t="shared" si="2"/>
        <v>11.76470588235294</v>
      </c>
      <c r="G12" s="717">
        <f t="shared" si="2"/>
        <v>12.796208530805686</v>
      </c>
      <c r="H12" s="717">
        <f t="shared" si="2"/>
        <v>3.6036036036036037</v>
      </c>
      <c r="I12" s="717">
        <f t="shared" si="2"/>
        <v>20.625</v>
      </c>
      <c r="J12" s="717">
        <f t="shared" si="2"/>
        <v>34.78260869565217</v>
      </c>
      <c r="K12" s="717">
        <f t="shared" si="2"/>
        <v>0</v>
      </c>
      <c r="L12" s="717">
        <f t="shared" si="2"/>
        <v>9.859154929577464</v>
      </c>
      <c r="M12" s="717">
        <f t="shared" si="2"/>
        <v>31.16883116883117</v>
      </c>
      <c r="N12" s="717">
        <f t="shared" si="2"/>
        <v>13.186813186813188</v>
      </c>
      <c r="O12" s="717">
        <f t="shared" si="2"/>
        <v>13.043478260869565</v>
      </c>
      <c r="P12" s="717">
        <f t="shared" si="2"/>
        <v>12.358803986710964</v>
      </c>
    </row>
    <row r="13" spans="1:16" ht="20.25" customHeight="1">
      <c r="A13" s="232" t="s">
        <v>1114</v>
      </c>
      <c r="B13" s="717"/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</row>
    <row r="14" spans="1:16" ht="20.25" customHeight="1">
      <c r="A14" s="233" t="s">
        <v>1115</v>
      </c>
      <c r="B14" s="225">
        <f>B12*5/30</f>
        <v>1.4529914529914527</v>
      </c>
      <c r="C14" s="225">
        <f aca="true" t="shared" si="3" ref="C14:P14">C12*5/30</f>
        <v>1.98019801980198</v>
      </c>
      <c r="D14" s="225">
        <f t="shared" si="3"/>
        <v>1.1044176706827311</v>
      </c>
      <c r="E14" s="225">
        <f t="shared" si="3"/>
        <v>0.9661835748792271</v>
      </c>
      <c r="F14" s="225">
        <f t="shared" si="3"/>
        <v>1.9607843137254901</v>
      </c>
      <c r="G14" s="225">
        <f t="shared" si="3"/>
        <v>2.1327014218009475</v>
      </c>
      <c r="H14" s="225">
        <f t="shared" si="3"/>
        <v>0.6006006006006006</v>
      </c>
      <c r="I14" s="225">
        <f t="shared" si="3"/>
        <v>3.4375</v>
      </c>
      <c r="J14" s="225">
        <f t="shared" si="3"/>
        <v>5.797101449275362</v>
      </c>
      <c r="K14" s="225">
        <f t="shared" si="3"/>
        <v>0</v>
      </c>
      <c r="L14" s="225">
        <f t="shared" si="3"/>
        <v>1.6431924882629108</v>
      </c>
      <c r="M14" s="225">
        <f t="shared" si="3"/>
        <v>5.194805194805195</v>
      </c>
      <c r="N14" s="225">
        <f t="shared" si="3"/>
        <v>2.197802197802198</v>
      </c>
      <c r="O14" s="225">
        <f t="shared" si="3"/>
        <v>2.1739130434782608</v>
      </c>
      <c r="P14" s="225">
        <f t="shared" si="3"/>
        <v>2.0598006644518274</v>
      </c>
    </row>
    <row r="15" spans="1:16" ht="20.25" customHeight="1">
      <c r="A15" s="231" t="s">
        <v>1116</v>
      </c>
      <c r="B15" s="717">
        <f aca="true" t="shared" si="4" ref="B15:P15">B12-B4</f>
        <v>4.3679487179487175</v>
      </c>
      <c r="C15" s="717">
        <f t="shared" si="4"/>
        <v>1.9811881188118807</v>
      </c>
      <c r="D15" s="717">
        <f t="shared" si="4"/>
        <v>-0.4734939759036134</v>
      </c>
      <c r="E15" s="717">
        <f t="shared" si="4"/>
        <v>-0.2628985507246373</v>
      </c>
      <c r="F15" s="717">
        <f t="shared" si="4"/>
        <v>7.414705882352941</v>
      </c>
      <c r="G15" s="717">
        <f t="shared" si="4"/>
        <v>1.7962085308056857</v>
      </c>
      <c r="H15" s="717">
        <f t="shared" si="4"/>
        <v>3.6036036036036037</v>
      </c>
      <c r="I15" s="717">
        <f t="shared" si="4"/>
        <v>1.754999999999999</v>
      </c>
      <c r="J15" s="717">
        <f t="shared" si="4"/>
        <v>4.352608695652172</v>
      </c>
      <c r="K15" s="717">
        <f t="shared" si="4"/>
        <v>-3.03</v>
      </c>
      <c r="L15" s="717">
        <f t="shared" si="4"/>
        <v>-11.780845070422536</v>
      </c>
      <c r="M15" s="717">
        <f t="shared" si="4"/>
        <v>31.16883116883117</v>
      </c>
      <c r="N15" s="717">
        <f t="shared" si="4"/>
        <v>5.026813186813188</v>
      </c>
      <c r="O15" s="717">
        <f t="shared" si="4"/>
        <v>9.273478260869565</v>
      </c>
      <c r="P15" s="717">
        <f t="shared" si="4"/>
        <v>2.248803986710964</v>
      </c>
    </row>
    <row r="16" spans="1:16" ht="30">
      <c r="A16" s="232" t="s">
        <v>1117</v>
      </c>
      <c r="B16" s="717"/>
      <c r="C16" s="717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17"/>
      <c r="P16" s="717"/>
    </row>
    <row r="17" spans="1:16" ht="20.25" customHeight="1">
      <c r="A17" s="233" t="s">
        <v>1115</v>
      </c>
      <c r="B17" s="225">
        <f>B15*5/6</f>
        <v>3.6399572649572645</v>
      </c>
      <c r="C17" s="225">
        <f aca="true" t="shared" si="5" ref="C17:P17">C15*5/6</f>
        <v>1.6509900990099007</v>
      </c>
      <c r="D17" s="225">
        <f t="shared" si="5"/>
        <v>-0.3945783132530112</v>
      </c>
      <c r="E17" s="225">
        <f t="shared" si="5"/>
        <v>-0.21908212560386442</v>
      </c>
      <c r="F17" s="225">
        <f t="shared" si="5"/>
        <v>6.178921568627451</v>
      </c>
      <c r="G17" s="225">
        <f t="shared" si="5"/>
        <v>1.4968404423380715</v>
      </c>
      <c r="H17" s="225">
        <f t="shared" si="5"/>
        <v>3.0030030030030033</v>
      </c>
      <c r="I17" s="225">
        <f t="shared" si="5"/>
        <v>1.4624999999999992</v>
      </c>
      <c r="J17" s="225">
        <f t="shared" si="5"/>
        <v>3.627173913043477</v>
      </c>
      <c r="K17" s="225">
        <f t="shared" si="5"/>
        <v>-2.525</v>
      </c>
      <c r="L17" s="225">
        <f t="shared" si="5"/>
        <v>-9.817370892018781</v>
      </c>
      <c r="M17" s="225">
        <f t="shared" si="5"/>
        <v>25.974025974025974</v>
      </c>
      <c r="N17" s="225">
        <f t="shared" si="5"/>
        <v>4.189010989010989</v>
      </c>
      <c r="O17" s="225">
        <f t="shared" si="5"/>
        <v>7.727898550724638</v>
      </c>
      <c r="P17" s="225">
        <f t="shared" si="5"/>
        <v>1.8740033222591368</v>
      </c>
    </row>
  </sheetData>
  <sheetProtection/>
  <mergeCells count="32">
    <mergeCell ref="A1:A2"/>
    <mergeCell ref="B1:P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zoomScale="115" zoomScaleNormal="115" zoomScalePageLayoutView="0" workbookViewId="0" topLeftCell="A1">
      <pane xSplit="9" ySplit="7" topLeftCell="J8" activePane="bottomRight" state="frozen"/>
      <selection pane="topLeft" activeCell="I3" sqref="I3:K4"/>
      <selection pane="topRight" activeCell="I3" sqref="I3:K4"/>
      <selection pane="bottomLeft" activeCell="I3" sqref="I3:K4"/>
      <selection pane="bottomRight" activeCell="I3" sqref="I3:K4"/>
    </sheetView>
  </sheetViews>
  <sheetFormatPr defaultColWidth="9.140625" defaultRowHeight="12.75"/>
  <cols>
    <col min="1" max="1" width="46.8515625" style="235" customWidth="1"/>
    <col min="2" max="6" width="4.57421875" style="244" customWidth="1"/>
    <col min="7" max="7" width="4.57421875" style="245" customWidth="1"/>
    <col min="8" max="13" width="4.57421875" style="244" customWidth="1"/>
    <col min="14" max="15" width="4.57421875" style="245" customWidth="1"/>
    <col min="16" max="16" width="6.28125" style="245" customWidth="1"/>
    <col min="17" max="20" width="4.00390625" style="235" customWidth="1"/>
    <col min="21" max="26" width="3.7109375" style="235" customWidth="1"/>
    <col min="27" max="16384" width="9.140625" style="235" customWidth="1"/>
  </cols>
  <sheetData>
    <row r="1" spans="1:16" ht="15">
      <c r="A1" s="718" t="s">
        <v>1098</v>
      </c>
      <c r="B1" s="719" t="s">
        <v>1099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20"/>
    </row>
    <row r="2" spans="1:16" ht="109.5">
      <c r="A2" s="718"/>
      <c r="B2" s="236" t="s">
        <v>56</v>
      </c>
      <c r="C2" s="218" t="s">
        <v>57</v>
      </c>
      <c r="D2" s="218" t="s">
        <v>58</v>
      </c>
      <c r="E2" s="218" t="s">
        <v>59</v>
      </c>
      <c r="F2" s="218" t="s">
        <v>1100</v>
      </c>
      <c r="G2" s="218" t="s">
        <v>62</v>
      </c>
      <c r="H2" s="218" t="s">
        <v>63</v>
      </c>
      <c r="I2" s="218" t="s">
        <v>45</v>
      </c>
      <c r="J2" s="218" t="s">
        <v>61</v>
      </c>
      <c r="K2" s="218" t="s">
        <v>64</v>
      </c>
      <c r="L2" s="218" t="s">
        <v>1101</v>
      </c>
      <c r="M2" s="218" t="s">
        <v>1102</v>
      </c>
      <c r="N2" s="218" t="s">
        <v>1103</v>
      </c>
      <c r="O2" s="218" t="s">
        <v>68</v>
      </c>
      <c r="P2" s="218" t="s">
        <v>16</v>
      </c>
    </row>
    <row r="3" spans="1:16" s="240" customFormat="1" ht="15">
      <c r="A3" s="237" t="s">
        <v>1104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</row>
    <row r="4" spans="1:16" s="240" customFormat="1" ht="15">
      <c r="A4" s="223" t="s">
        <v>1118</v>
      </c>
      <c r="B4" s="266">
        <v>18.48</v>
      </c>
      <c r="C4" s="267">
        <v>23.76</v>
      </c>
      <c r="D4" s="267">
        <v>28.4</v>
      </c>
      <c r="E4" s="267">
        <v>12.12</v>
      </c>
      <c r="F4" s="267">
        <v>13.04</v>
      </c>
      <c r="G4" s="268">
        <v>32</v>
      </c>
      <c r="H4" s="267">
        <v>21.36</v>
      </c>
      <c r="I4" s="267">
        <v>60.38</v>
      </c>
      <c r="J4" s="267">
        <v>52.17</v>
      </c>
      <c r="K4" s="267">
        <v>6.06</v>
      </c>
      <c r="L4" s="267">
        <v>30.41</v>
      </c>
      <c r="M4" s="267">
        <v>0</v>
      </c>
      <c r="N4" s="268">
        <v>4.08</v>
      </c>
      <c r="O4" s="268">
        <v>5.66</v>
      </c>
      <c r="P4" s="269">
        <v>26.1</v>
      </c>
    </row>
    <row r="5" spans="1:16" s="240" customFormat="1" ht="15">
      <c r="A5" s="237" t="s">
        <v>1106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s="240" customFormat="1" ht="15">
      <c r="A6" s="223" t="s">
        <v>1119</v>
      </c>
      <c r="B6" s="272">
        <f>B7+B11+B15</f>
        <v>97.5</v>
      </c>
      <c r="C6" s="273">
        <f aca="true" t="shared" si="0" ref="C6:O6">C7+C11+C15</f>
        <v>50.5</v>
      </c>
      <c r="D6" s="273">
        <f t="shared" si="0"/>
        <v>83</v>
      </c>
      <c r="E6" s="273">
        <f t="shared" si="0"/>
        <v>34.5</v>
      </c>
      <c r="F6" s="267">
        <f t="shared" si="0"/>
        <v>25.5</v>
      </c>
      <c r="G6" s="268">
        <f t="shared" si="0"/>
        <v>105.5</v>
      </c>
      <c r="H6" s="267">
        <f t="shared" si="0"/>
        <v>55.5</v>
      </c>
      <c r="I6" s="267">
        <f t="shared" si="0"/>
        <v>80</v>
      </c>
      <c r="J6" s="273">
        <f t="shared" si="0"/>
        <v>23</v>
      </c>
      <c r="K6" s="273">
        <f t="shared" si="0"/>
        <v>19.5</v>
      </c>
      <c r="L6" s="267">
        <f>L7+L11+L15</f>
        <v>71</v>
      </c>
      <c r="M6" s="273">
        <f t="shared" si="0"/>
        <v>38.5</v>
      </c>
      <c r="N6" s="274">
        <f t="shared" si="0"/>
        <v>45.5</v>
      </c>
      <c r="O6" s="274">
        <f t="shared" si="0"/>
        <v>23</v>
      </c>
      <c r="P6" s="274">
        <f>P7+P11+P15+P19</f>
        <v>752.5</v>
      </c>
    </row>
    <row r="7" spans="1:17" s="240" customFormat="1" ht="15">
      <c r="A7" s="241" t="s">
        <v>1120</v>
      </c>
      <c r="B7" s="275">
        <f>SUM(B8:B10)</f>
        <v>77.5</v>
      </c>
      <c r="C7" s="276">
        <f>SUM(C8:C10)</f>
        <v>38.5</v>
      </c>
      <c r="D7" s="276">
        <f>SUM(D8:D10)</f>
        <v>61</v>
      </c>
      <c r="E7" s="276">
        <f>SUM(E8:E10)</f>
        <v>30.5</v>
      </c>
      <c r="F7" s="276">
        <f>SUM(F8:F10)</f>
        <v>23.5</v>
      </c>
      <c r="G7" s="276">
        <f aca="true" t="shared" si="1" ref="G7:P7">SUM(G8:G10)</f>
        <v>74.5</v>
      </c>
      <c r="H7" s="276">
        <f t="shared" si="1"/>
        <v>45.5</v>
      </c>
      <c r="I7" s="276">
        <f t="shared" si="1"/>
        <v>33</v>
      </c>
      <c r="J7" s="276">
        <f t="shared" si="1"/>
        <v>11</v>
      </c>
      <c r="K7" s="276">
        <f t="shared" si="1"/>
        <v>18.5</v>
      </c>
      <c r="L7" s="276">
        <f t="shared" si="1"/>
        <v>53</v>
      </c>
      <c r="M7" s="276">
        <f t="shared" si="1"/>
        <v>26.5</v>
      </c>
      <c r="N7" s="276">
        <f t="shared" si="1"/>
        <v>43.5</v>
      </c>
      <c r="O7" s="276">
        <f t="shared" si="1"/>
        <v>21</v>
      </c>
      <c r="P7" s="276">
        <f t="shared" si="1"/>
        <v>557.5</v>
      </c>
      <c r="Q7" s="242"/>
    </row>
    <row r="8" spans="1:16" s="240" customFormat="1" ht="15">
      <c r="A8" s="223" t="s">
        <v>1121</v>
      </c>
      <c r="B8" s="266">
        <v>6</v>
      </c>
      <c r="C8" s="267">
        <v>3</v>
      </c>
      <c r="D8" s="267">
        <v>6</v>
      </c>
      <c r="E8" s="267">
        <v>3.5</v>
      </c>
      <c r="F8" s="267">
        <v>0</v>
      </c>
      <c r="G8" s="268">
        <v>8</v>
      </c>
      <c r="H8" s="267">
        <v>2</v>
      </c>
      <c r="I8" s="267">
        <v>5</v>
      </c>
      <c r="J8" s="267">
        <v>0</v>
      </c>
      <c r="K8" s="267">
        <v>9.5</v>
      </c>
      <c r="L8" s="267">
        <v>2</v>
      </c>
      <c r="M8" s="267">
        <v>3</v>
      </c>
      <c r="N8" s="274">
        <v>3</v>
      </c>
      <c r="O8" s="268">
        <v>2</v>
      </c>
      <c r="P8" s="274">
        <f>SUM(B8:O8)</f>
        <v>53</v>
      </c>
    </row>
    <row r="9" spans="1:16" s="240" customFormat="1" ht="17.25" customHeight="1">
      <c r="A9" s="223" t="s">
        <v>1122</v>
      </c>
      <c r="B9" s="266">
        <v>63</v>
      </c>
      <c r="C9" s="267">
        <v>32.5</v>
      </c>
      <c r="D9" s="267">
        <v>52.5</v>
      </c>
      <c r="E9" s="267">
        <v>25</v>
      </c>
      <c r="F9" s="267">
        <v>20.5</v>
      </c>
      <c r="G9" s="268">
        <v>57</v>
      </c>
      <c r="H9" s="267">
        <v>41.5</v>
      </c>
      <c r="I9" s="267">
        <v>25.5</v>
      </c>
      <c r="J9" s="267">
        <v>6</v>
      </c>
      <c r="K9" s="267">
        <v>9</v>
      </c>
      <c r="L9" s="267">
        <v>45</v>
      </c>
      <c r="M9" s="267">
        <v>23.5</v>
      </c>
      <c r="N9" s="274">
        <v>35.5</v>
      </c>
      <c r="O9" s="268">
        <v>17</v>
      </c>
      <c r="P9" s="268">
        <f>SUM(B9:O9)</f>
        <v>453.5</v>
      </c>
    </row>
    <row r="10" spans="1:16" s="240" customFormat="1" ht="18" customHeight="1">
      <c r="A10" s="223" t="s">
        <v>1123</v>
      </c>
      <c r="B10" s="266">
        <v>8.5</v>
      </c>
      <c r="C10" s="267">
        <v>3</v>
      </c>
      <c r="D10" s="267">
        <v>2.5</v>
      </c>
      <c r="E10" s="267">
        <v>2</v>
      </c>
      <c r="F10" s="267">
        <v>3</v>
      </c>
      <c r="G10" s="268">
        <v>9.5</v>
      </c>
      <c r="H10" s="267">
        <v>2</v>
      </c>
      <c r="I10" s="267">
        <v>2.5</v>
      </c>
      <c r="J10" s="267">
        <v>5</v>
      </c>
      <c r="K10" s="267">
        <v>0</v>
      </c>
      <c r="L10" s="267">
        <v>6</v>
      </c>
      <c r="M10" s="267">
        <v>0</v>
      </c>
      <c r="N10" s="274">
        <v>5</v>
      </c>
      <c r="O10" s="268">
        <v>2</v>
      </c>
      <c r="P10" s="268">
        <f>SUM(B10:O10)</f>
        <v>51</v>
      </c>
    </row>
    <row r="11" spans="1:16" s="240" customFormat="1" ht="15">
      <c r="A11" s="241" t="s">
        <v>1124</v>
      </c>
      <c r="B11" s="275">
        <f>SUM(B12:B14)</f>
        <v>17</v>
      </c>
      <c r="C11" s="276">
        <f>SUM(C12:C14)</f>
        <v>11</v>
      </c>
      <c r="D11" s="276">
        <f>SUM(D12:D14)</f>
        <v>19</v>
      </c>
      <c r="E11" s="276">
        <f>SUM(E12:E14)</f>
        <v>4</v>
      </c>
      <c r="F11" s="276">
        <f>SUM(F12:F14)</f>
        <v>1</v>
      </c>
      <c r="G11" s="276">
        <f aca="true" t="shared" si="2" ref="G11:P11">SUM(G12:G14)</f>
        <v>29</v>
      </c>
      <c r="H11" s="276">
        <f t="shared" si="2"/>
        <v>10</v>
      </c>
      <c r="I11" s="276">
        <f t="shared" si="2"/>
        <v>40</v>
      </c>
      <c r="J11" s="276">
        <f t="shared" si="2"/>
        <v>12</v>
      </c>
      <c r="K11" s="276">
        <f t="shared" si="2"/>
        <v>1</v>
      </c>
      <c r="L11" s="276">
        <f t="shared" si="2"/>
        <v>17</v>
      </c>
      <c r="M11" s="276">
        <f t="shared" si="2"/>
        <v>12</v>
      </c>
      <c r="N11" s="276">
        <f t="shared" si="2"/>
        <v>2</v>
      </c>
      <c r="O11" s="276">
        <f t="shared" si="2"/>
        <v>2</v>
      </c>
      <c r="P11" s="276">
        <f t="shared" si="2"/>
        <v>177</v>
      </c>
    </row>
    <row r="12" spans="1:19" s="240" customFormat="1" ht="15">
      <c r="A12" s="223" t="s">
        <v>1125</v>
      </c>
      <c r="B12" s="266">
        <v>2</v>
      </c>
      <c r="C12" s="267">
        <v>0</v>
      </c>
      <c r="D12" s="267">
        <v>1</v>
      </c>
      <c r="E12" s="267">
        <v>1</v>
      </c>
      <c r="F12" s="267">
        <v>0</v>
      </c>
      <c r="G12" s="268">
        <v>1</v>
      </c>
      <c r="H12" s="267">
        <v>0</v>
      </c>
      <c r="I12" s="267">
        <v>0</v>
      </c>
      <c r="J12" s="267">
        <v>0</v>
      </c>
      <c r="K12" s="267">
        <v>1</v>
      </c>
      <c r="L12" s="267">
        <v>0</v>
      </c>
      <c r="M12" s="267">
        <v>0</v>
      </c>
      <c r="N12" s="274">
        <v>0</v>
      </c>
      <c r="O12" s="268">
        <v>0</v>
      </c>
      <c r="P12" s="274">
        <f>SUM(B12:O12)</f>
        <v>6</v>
      </c>
      <c r="Q12" s="242"/>
      <c r="S12" s="242"/>
    </row>
    <row r="13" spans="1:16" s="240" customFormat="1" ht="15">
      <c r="A13" s="223" t="s">
        <v>1126</v>
      </c>
      <c r="B13" s="266">
        <v>15</v>
      </c>
      <c r="C13" s="267">
        <v>8</v>
      </c>
      <c r="D13" s="267">
        <v>15</v>
      </c>
      <c r="E13" s="267">
        <v>3</v>
      </c>
      <c r="F13" s="267">
        <v>1</v>
      </c>
      <c r="G13" s="268">
        <v>25</v>
      </c>
      <c r="H13" s="267">
        <v>10</v>
      </c>
      <c r="I13" s="267">
        <v>29</v>
      </c>
      <c r="J13" s="267">
        <v>9</v>
      </c>
      <c r="K13" s="267">
        <v>0</v>
      </c>
      <c r="L13" s="267">
        <v>17</v>
      </c>
      <c r="M13" s="267">
        <v>0</v>
      </c>
      <c r="N13" s="274">
        <v>1</v>
      </c>
      <c r="O13" s="268">
        <v>1</v>
      </c>
      <c r="P13" s="268">
        <f>SUM(B13:O13)</f>
        <v>134</v>
      </c>
    </row>
    <row r="14" spans="1:16" s="240" customFormat="1" ht="15">
      <c r="A14" s="223" t="s">
        <v>1127</v>
      </c>
      <c r="B14" s="266">
        <v>0</v>
      </c>
      <c r="C14" s="267">
        <v>3</v>
      </c>
      <c r="D14" s="267">
        <v>3</v>
      </c>
      <c r="E14" s="267">
        <v>0</v>
      </c>
      <c r="F14" s="267">
        <v>0</v>
      </c>
      <c r="G14" s="268">
        <v>3</v>
      </c>
      <c r="H14" s="267">
        <v>0</v>
      </c>
      <c r="I14" s="267">
        <v>11</v>
      </c>
      <c r="J14" s="267">
        <v>3</v>
      </c>
      <c r="K14" s="267">
        <v>0</v>
      </c>
      <c r="L14" s="267">
        <v>0</v>
      </c>
      <c r="M14" s="267">
        <v>12</v>
      </c>
      <c r="N14" s="274">
        <v>1</v>
      </c>
      <c r="O14" s="268">
        <v>1</v>
      </c>
      <c r="P14" s="274">
        <f>SUM(B14:O14)</f>
        <v>37</v>
      </c>
    </row>
    <row r="15" spans="1:16" s="240" customFormat="1" ht="15">
      <c r="A15" s="241" t="s">
        <v>1128</v>
      </c>
      <c r="B15" s="275">
        <f>SUM(B16:B18)</f>
        <v>3</v>
      </c>
      <c r="C15" s="276">
        <f>SUM(C16:C18)</f>
        <v>1</v>
      </c>
      <c r="D15" s="276">
        <f>SUM(D16:D18)</f>
        <v>3</v>
      </c>
      <c r="E15" s="276">
        <f>SUM(E16:E18)</f>
        <v>0</v>
      </c>
      <c r="F15" s="276">
        <f>SUM(F16:F18)</f>
        <v>1</v>
      </c>
      <c r="G15" s="276">
        <f aca="true" t="shared" si="3" ref="G15:P15">SUM(G16:G18)</f>
        <v>2</v>
      </c>
      <c r="H15" s="276">
        <f t="shared" si="3"/>
        <v>0</v>
      </c>
      <c r="I15" s="276">
        <f t="shared" si="3"/>
        <v>7</v>
      </c>
      <c r="J15" s="276">
        <f t="shared" si="3"/>
        <v>0</v>
      </c>
      <c r="K15" s="276">
        <f t="shared" si="3"/>
        <v>0</v>
      </c>
      <c r="L15" s="276">
        <f t="shared" si="3"/>
        <v>1</v>
      </c>
      <c r="M15" s="276">
        <f t="shared" si="3"/>
        <v>0</v>
      </c>
      <c r="N15" s="276">
        <f t="shared" si="3"/>
        <v>0</v>
      </c>
      <c r="O15" s="276">
        <f t="shared" si="3"/>
        <v>0</v>
      </c>
      <c r="P15" s="276">
        <f t="shared" si="3"/>
        <v>18</v>
      </c>
    </row>
    <row r="16" spans="1:16" s="240" customFormat="1" ht="18" customHeight="1">
      <c r="A16" s="223" t="s">
        <v>1129</v>
      </c>
      <c r="B16" s="267">
        <v>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  <c r="P16" s="268">
        <f>SUM(B16:O16)</f>
        <v>0</v>
      </c>
    </row>
    <row r="17" spans="1:16" s="240" customFormat="1" ht="15">
      <c r="A17" s="223" t="s">
        <v>1130</v>
      </c>
      <c r="B17" s="266">
        <v>3</v>
      </c>
      <c r="C17" s="267">
        <v>1</v>
      </c>
      <c r="D17" s="267">
        <v>3</v>
      </c>
      <c r="E17" s="267">
        <v>0</v>
      </c>
      <c r="F17" s="267">
        <v>1</v>
      </c>
      <c r="G17" s="268">
        <v>1</v>
      </c>
      <c r="H17" s="267">
        <v>0</v>
      </c>
      <c r="I17" s="267">
        <v>4</v>
      </c>
      <c r="J17" s="267">
        <v>0</v>
      </c>
      <c r="K17" s="267">
        <v>0</v>
      </c>
      <c r="L17" s="267">
        <v>0</v>
      </c>
      <c r="M17" s="267">
        <v>0</v>
      </c>
      <c r="N17" s="268">
        <v>0</v>
      </c>
      <c r="O17" s="268">
        <v>0</v>
      </c>
      <c r="P17" s="268">
        <f>SUM(B17:O17)</f>
        <v>13</v>
      </c>
    </row>
    <row r="18" spans="1:16" s="240" customFormat="1" ht="15">
      <c r="A18" s="223" t="s">
        <v>1131</v>
      </c>
      <c r="B18" s="266">
        <v>0</v>
      </c>
      <c r="C18" s="267">
        <v>0</v>
      </c>
      <c r="D18" s="267">
        <v>0</v>
      </c>
      <c r="E18" s="267">
        <v>0</v>
      </c>
      <c r="F18" s="267">
        <v>0</v>
      </c>
      <c r="G18" s="268">
        <v>1</v>
      </c>
      <c r="H18" s="267">
        <v>0</v>
      </c>
      <c r="I18" s="267">
        <v>3</v>
      </c>
      <c r="J18" s="267">
        <v>0</v>
      </c>
      <c r="K18" s="267">
        <v>0</v>
      </c>
      <c r="L18" s="267">
        <v>1</v>
      </c>
      <c r="M18" s="267">
        <v>0</v>
      </c>
      <c r="N18" s="268">
        <v>0</v>
      </c>
      <c r="O18" s="268">
        <v>0</v>
      </c>
      <c r="P18" s="268">
        <f>SUM(B18:O18)</f>
        <v>5</v>
      </c>
    </row>
    <row r="19" spans="1:16" s="240" customFormat="1" ht="15">
      <c r="A19" s="241" t="s">
        <v>1132</v>
      </c>
      <c r="B19" s="275">
        <f>SUM(B20:B22)</f>
        <v>0</v>
      </c>
      <c r="C19" s="276">
        <f>SUM(C20:C22)</f>
        <v>0</v>
      </c>
      <c r="D19" s="276">
        <f>SUM(D20:D22)</f>
        <v>0</v>
      </c>
      <c r="E19" s="276">
        <f>SUM(E20:E22)</f>
        <v>0</v>
      </c>
      <c r="F19" s="276">
        <f>SUM(F20:F22)</f>
        <v>0</v>
      </c>
      <c r="G19" s="276">
        <f aca="true" t="shared" si="4" ref="G19:P19">SUM(G20:G22)</f>
        <v>0</v>
      </c>
      <c r="H19" s="276">
        <f t="shared" si="4"/>
        <v>0</v>
      </c>
      <c r="I19" s="276">
        <f t="shared" si="4"/>
        <v>0</v>
      </c>
      <c r="J19" s="276">
        <f t="shared" si="4"/>
        <v>0</v>
      </c>
      <c r="K19" s="276">
        <f t="shared" si="4"/>
        <v>0</v>
      </c>
      <c r="L19" s="276">
        <f t="shared" si="4"/>
        <v>0</v>
      </c>
      <c r="M19" s="276">
        <f t="shared" si="4"/>
        <v>0</v>
      </c>
      <c r="N19" s="276">
        <f t="shared" si="4"/>
        <v>0</v>
      </c>
      <c r="O19" s="276">
        <f t="shared" si="4"/>
        <v>0</v>
      </c>
      <c r="P19" s="276">
        <f t="shared" si="4"/>
        <v>0</v>
      </c>
    </row>
    <row r="20" spans="1:16" s="240" customFormat="1" ht="15">
      <c r="A20" s="223" t="s">
        <v>1133</v>
      </c>
      <c r="B20" s="267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267">
        <v>0</v>
      </c>
      <c r="O20" s="267">
        <v>0</v>
      </c>
      <c r="P20" s="268">
        <f>SUM(B20:O20)</f>
        <v>0</v>
      </c>
    </row>
    <row r="21" spans="1:16" s="240" customFormat="1" ht="15">
      <c r="A21" s="223" t="s">
        <v>1134</v>
      </c>
      <c r="B21" s="267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268">
        <f>SUM(B21:O21)</f>
        <v>0</v>
      </c>
    </row>
    <row r="22" spans="1:16" s="240" customFormat="1" ht="18" customHeight="1">
      <c r="A22" s="223" t="s">
        <v>1135</v>
      </c>
      <c r="B22" s="267">
        <v>0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  <c r="P22" s="268">
        <f>SUM(B22:O22)</f>
        <v>0</v>
      </c>
    </row>
    <row r="23" spans="1:16" s="240" customFormat="1" ht="15">
      <c r="A23" s="229" t="s">
        <v>1136</v>
      </c>
      <c r="B23" s="277">
        <f>B11+B15+B19</f>
        <v>20</v>
      </c>
      <c r="C23" s="277">
        <f aca="true" t="shared" si="5" ref="C23:P23">C11+C15+C19</f>
        <v>12</v>
      </c>
      <c r="D23" s="277">
        <f t="shared" si="5"/>
        <v>22</v>
      </c>
      <c r="E23" s="277">
        <f t="shared" si="5"/>
        <v>4</v>
      </c>
      <c r="F23" s="277">
        <f t="shared" si="5"/>
        <v>2</v>
      </c>
      <c r="G23" s="277">
        <f t="shared" si="5"/>
        <v>31</v>
      </c>
      <c r="H23" s="277">
        <f t="shared" si="5"/>
        <v>10</v>
      </c>
      <c r="I23" s="277">
        <f t="shared" si="5"/>
        <v>47</v>
      </c>
      <c r="J23" s="277">
        <f t="shared" si="5"/>
        <v>12</v>
      </c>
      <c r="K23" s="277">
        <f t="shared" si="5"/>
        <v>1</v>
      </c>
      <c r="L23" s="277">
        <f t="shared" si="5"/>
        <v>18</v>
      </c>
      <c r="M23" s="277">
        <f t="shared" si="5"/>
        <v>12</v>
      </c>
      <c r="N23" s="277">
        <f t="shared" si="5"/>
        <v>2</v>
      </c>
      <c r="O23" s="277">
        <f t="shared" si="5"/>
        <v>2</v>
      </c>
      <c r="P23" s="277">
        <f t="shared" si="5"/>
        <v>195</v>
      </c>
    </row>
    <row r="24" spans="1:16" s="240" customFormat="1" ht="15">
      <c r="A24" s="223" t="s">
        <v>1137</v>
      </c>
      <c r="B24" s="278">
        <f>B23/B6*100</f>
        <v>20.51282051282051</v>
      </c>
      <c r="C24" s="278">
        <f aca="true" t="shared" si="6" ref="C24:O24">C23/C6*100</f>
        <v>23.762376237623762</v>
      </c>
      <c r="D24" s="278">
        <f t="shared" si="6"/>
        <v>26.506024096385545</v>
      </c>
      <c r="E24" s="278">
        <f t="shared" si="6"/>
        <v>11.594202898550725</v>
      </c>
      <c r="F24" s="278">
        <f t="shared" si="6"/>
        <v>7.8431372549019605</v>
      </c>
      <c r="G24" s="278">
        <f t="shared" si="6"/>
        <v>29.383886255924168</v>
      </c>
      <c r="H24" s="278">
        <f t="shared" si="6"/>
        <v>18.01801801801802</v>
      </c>
      <c r="I24" s="278">
        <f t="shared" si="6"/>
        <v>58.75</v>
      </c>
      <c r="J24" s="278">
        <f t="shared" si="6"/>
        <v>52.17391304347826</v>
      </c>
      <c r="K24" s="278">
        <f t="shared" si="6"/>
        <v>5.128205128205128</v>
      </c>
      <c r="L24" s="278">
        <f t="shared" si="6"/>
        <v>25.352112676056336</v>
      </c>
      <c r="M24" s="278">
        <f t="shared" si="6"/>
        <v>31.16883116883117</v>
      </c>
      <c r="N24" s="278">
        <f t="shared" si="6"/>
        <v>4.395604395604396</v>
      </c>
      <c r="O24" s="278">
        <f t="shared" si="6"/>
        <v>8.695652173913043</v>
      </c>
      <c r="P24" s="278">
        <f>P23/P6*100</f>
        <v>25.91362126245847</v>
      </c>
    </row>
    <row r="25" spans="1:16" s="240" customFormat="1" ht="15">
      <c r="A25" s="243" t="s">
        <v>1115</v>
      </c>
      <c r="B25" s="278">
        <f>B24*5/60</f>
        <v>1.7094017094017093</v>
      </c>
      <c r="C25" s="278">
        <f aca="true" t="shared" si="7" ref="C25:P25">C24*5/60</f>
        <v>1.98019801980198</v>
      </c>
      <c r="D25" s="278">
        <f t="shared" si="7"/>
        <v>2.2088353413654622</v>
      </c>
      <c r="E25" s="278">
        <f t="shared" si="7"/>
        <v>0.9661835748792271</v>
      </c>
      <c r="F25" s="278">
        <f t="shared" si="7"/>
        <v>0.65359477124183</v>
      </c>
      <c r="G25" s="278">
        <f t="shared" si="7"/>
        <v>2.4486571879936805</v>
      </c>
      <c r="H25" s="278">
        <f t="shared" si="7"/>
        <v>1.5015015015015014</v>
      </c>
      <c r="I25" s="278">
        <f t="shared" si="7"/>
        <v>4.895833333333333</v>
      </c>
      <c r="J25" s="278">
        <f t="shared" si="7"/>
        <v>4.3478260869565215</v>
      </c>
      <c r="K25" s="278">
        <f t="shared" si="7"/>
        <v>0.42735042735042733</v>
      </c>
      <c r="L25" s="278">
        <f t="shared" si="7"/>
        <v>2.112676056338028</v>
      </c>
      <c r="M25" s="278">
        <f t="shared" si="7"/>
        <v>2.5974025974025974</v>
      </c>
      <c r="N25" s="278">
        <f t="shared" si="7"/>
        <v>0.3663003663003663</v>
      </c>
      <c r="O25" s="278">
        <f t="shared" si="7"/>
        <v>0.7246376811594203</v>
      </c>
      <c r="P25" s="278">
        <f t="shared" si="7"/>
        <v>2.1594684385382057</v>
      </c>
    </row>
    <row r="26" spans="1:16" s="240" customFormat="1" ht="16.5" customHeight="1">
      <c r="A26" s="223" t="s">
        <v>1138</v>
      </c>
      <c r="B26" s="278">
        <f>B24-B4</f>
        <v>2.0328205128205106</v>
      </c>
      <c r="C26" s="278">
        <f aca="true" t="shared" si="8" ref="C26:P26">C24-C4</f>
        <v>0.002376237623760602</v>
      </c>
      <c r="D26" s="278">
        <f t="shared" si="8"/>
        <v>-1.8939759036144537</v>
      </c>
      <c r="E26" s="278">
        <f t="shared" si="8"/>
        <v>-0.5257971014492746</v>
      </c>
      <c r="F26" s="278">
        <f t="shared" si="8"/>
        <v>-5.196862745098039</v>
      </c>
      <c r="G26" s="278">
        <f t="shared" si="8"/>
        <v>-2.6161137440758324</v>
      </c>
      <c r="H26" s="278">
        <f t="shared" si="8"/>
        <v>-3.3419819819819807</v>
      </c>
      <c r="I26" s="278">
        <f t="shared" si="8"/>
        <v>-1.6300000000000026</v>
      </c>
      <c r="J26" s="278">
        <f t="shared" si="8"/>
        <v>0.003913043478256384</v>
      </c>
      <c r="K26" s="278">
        <f t="shared" si="8"/>
        <v>-0.9317948717948719</v>
      </c>
      <c r="L26" s="278">
        <f t="shared" si="8"/>
        <v>-5.057887323943664</v>
      </c>
      <c r="M26" s="278">
        <f t="shared" si="8"/>
        <v>31.16883116883117</v>
      </c>
      <c r="N26" s="278">
        <f t="shared" si="8"/>
        <v>0.3156043956043959</v>
      </c>
      <c r="O26" s="278">
        <f t="shared" si="8"/>
        <v>3.035652173913043</v>
      </c>
      <c r="P26" s="278">
        <f t="shared" si="8"/>
        <v>-0.18637873754153134</v>
      </c>
    </row>
    <row r="27" spans="1:16" ht="15">
      <c r="A27" s="243" t="s">
        <v>1115</v>
      </c>
      <c r="B27" s="279">
        <f>B26*5/12</f>
        <v>0.8470085470085461</v>
      </c>
      <c r="C27" s="279">
        <f aca="true" t="shared" si="9" ref="C27:P27">C26*5/12</f>
        <v>0.000990099009900251</v>
      </c>
      <c r="D27" s="279">
        <f t="shared" si="9"/>
        <v>-0.7891566265060224</v>
      </c>
      <c r="E27" s="279">
        <f t="shared" si="9"/>
        <v>-0.21908212560386442</v>
      </c>
      <c r="F27" s="279">
        <f t="shared" si="9"/>
        <v>-2.165359477124183</v>
      </c>
      <c r="G27" s="279">
        <f t="shared" si="9"/>
        <v>-1.0900473933649302</v>
      </c>
      <c r="H27" s="279">
        <f t="shared" si="9"/>
        <v>-1.392492492492492</v>
      </c>
      <c r="I27" s="279">
        <f t="shared" si="9"/>
        <v>-0.6791666666666677</v>
      </c>
      <c r="J27" s="279">
        <f t="shared" si="9"/>
        <v>0.0016304347826068266</v>
      </c>
      <c r="K27" s="279">
        <f t="shared" si="9"/>
        <v>-0.38824786324786326</v>
      </c>
      <c r="L27" s="279">
        <f t="shared" si="9"/>
        <v>-2.1074530516431933</v>
      </c>
      <c r="M27" s="279">
        <f t="shared" si="9"/>
        <v>12.987012987012987</v>
      </c>
      <c r="N27" s="279">
        <f t="shared" si="9"/>
        <v>0.13150183150183162</v>
      </c>
      <c r="O27" s="279">
        <f t="shared" si="9"/>
        <v>1.264855072463768</v>
      </c>
      <c r="P27" s="279">
        <f t="shared" si="9"/>
        <v>-0.07765780730897139</v>
      </c>
    </row>
  </sheetData>
  <sheetProtection/>
  <mergeCells count="2">
    <mergeCell ref="A1:A2"/>
    <mergeCell ref="B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21"/>
  <sheetViews>
    <sheetView zoomScalePageLayoutView="0" workbookViewId="0" topLeftCell="A1">
      <selection activeCell="I3" sqref="I3:K4"/>
    </sheetView>
  </sheetViews>
  <sheetFormatPr defaultColWidth="9.140625" defaultRowHeight="12.75"/>
  <cols>
    <col min="1" max="1" width="56.7109375" style="249" customWidth="1"/>
    <col min="2" max="15" width="4.00390625" style="246" customWidth="1"/>
    <col min="16" max="16" width="4.8515625" style="246" customWidth="1"/>
    <col min="17" max="16384" width="9.140625" style="246" customWidth="1"/>
  </cols>
  <sheetData>
    <row r="1" spans="1:16" ht="15">
      <c r="A1" s="718" t="s">
        <v>1098</v>
      </c>
      <c r="B1" s="718" t="s">
        <v>1099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</row>
    <row r="2" spans="1:16" ht="116.25" customHeight="1">
      <c r="A2" s="718"/>
      <c r="B2" s="218" t="s">
        <v>56</v>
      </c>
      <c r="C2" s="218" t="s">
        <v>57</v>
      </c>
      <c r="D2" s="218" t="s">
        <v>58</v>
      </c>
      <c r="E2" s="218" t="s">
        <v>59</v>
      </c>
      <c r="F2" s="218" t="s">
        <v>1100</v>
      </c>
      <c r="G2" s="218" t="s">
        <v>62</v>
      </c>
      <c r="H2" s="218" t="s">
        <v>63</v>
      </c>
      <c r="I2" s="218" t="s">
        <v>45</v>
      </c>
      <c r="J2" s="218" t="s">
        <v>61</v>
      </c>
      <c r="K2" s="218" t="s">
        <v>64</v>
      </c>
      <c r="L2" s="218" t="s">
        <v>1101</v>
      </c>
      <c r="M2" s="218" t="s">
        <v>1102</v>
      </c>
      <c r="N2" s="218" t="s">
        <v>1103</v>
      </c>
      <c r="O2" s="218" t="s">
        <v>68</v>
      </c>
      <c r="P2" s="219" t="s">
        <v>16</v>
      </c>
    </row>
    <row r="3" spans="1:16" ht="15">
      <c r="A3" s="721" t="s">
        <v>1106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</row>
    <row r="4" spans="1:16" ht="27" customHeight="1">
      <c r="A4" s="247" t="s">
        <v>1139</v>
      </c>
      <c r="B4" s="280">
        <f>'2.3'!B6</f>
        <v>97.5</v>
      </c>
      <c r="C4" s="280">
        <f>'2.3'!C6</f>
        <v>50.5</v>
      </c>
      <c r="D4" s="280">
        <f>'2.3'!D6</f>
        <v>83</v>
      </c>
      <c r="E4" s="280">
        <f>'2.3'!E6</f>
        <v>34.5</v>
      </c>
      <c r="F4" s="280">
        <f>'2.3'!F6</f>
        <v>25.5</v>
      </c>
      <c r="G4" s="280">
        <f>'2.3'!G6</f>
        <v>105.5</v>
      </c>
      <c r="H4" s="280">
        <f>'2.3'!H6</f>
        <v>55.5</v>
      </c>
      <c r="I4" s="280">
        <f>'2.3'!I6</f>
        <v>80</v>
      </c>
      <c r="J4" s="280">
        <f>'2.3'!J6</f>
        <v>23</v>
      </c>
      <c r="K4" s="280">
        <f>'2.3'!K6</f>
        <v>19.5</v>
      </c>
      <c r="L4" s="280">
        <f>'2.3'!L6</f>
        <v>71</v>
      </c>
      <c r="M4" s="280">
        <f>'2.3'!M6</f>
        <v>38.5</v>
      </c>
      <c r="N4" s="280">
        <f>'2.3'!N6</f>
        <v>45.5</v>
      </c>
      <c r="O4" s="280">
        <f>'2.3'!O6</f>
        <v>23</v>
      </c>
      <c r="P4" s="280">
        <f>'2.3'!P6</f>
        <v>752.5</v>
      </c>
    </row>
    <row r="5" spans="1:16" ht="27" customHeight="1">
      <c r="A5" s="248" t="s">
        <v>1120</v>
      </c>
      <c r="B5" s="281">
        <f>'2.3'!B7</f>
        <v>77.5</v>
      </c>
      <c r="C5" s="281">
        <f>'2.3'!C7</f>
        <v>38.5</v>
      </c>
      <c r="D5" s="281">
        <f>'2.3'!D7</f>
        <v>61</v>
      </c>
      <c r="E5" s="281">
        <f>'2.3'!E7</f>
        <v>30.5</v>
      </c>
      <c r="F5" s="281">
        <f>'2.3'!F7</f>
        <v>23.5</v>
      </c>
      <c r="G5" s="281">
        <f>'2.3'!G7</f>
        <v>74.5</v>
      </c>
      <c r="H5" s="281">
        <f>'2.3'!H7</f>
        <v>45.5</v>
      </c>
      <c r="I5" s="281">
        <f>'2.3'!I7</f>
        <v>33</v>
      </c>
      <c r="J5" s="281">
        <f>'2.3'!J7</f>
        <v>11</v>
      </c>
      <c r="K5" s="281">
        <f>'2.3'!K7</f>
        <v>18.5</v>
      </c>
      <c r="L5" s="281">
        <f>'2.3'!L7</f>
        <v>53</v>
      </c>
      <c r="M5" s="281">
        <f>'2.3'!M7</f>
        <v>26.5</v>
      </c>
      <c r="N5" s="281">
        <f>'2.3'!N7</f>
        <v>43.5</v>
      </c>
      <c r="O5" s="281">
        <f>'2.3'!O7</f>
        <v>21</v>
      </c>
      <c r="P5" s="281">
        <f>'2.3'!P7</f>
        <v>557.5</v>
      </c>
    </row>
    <row r="6" spans="1:16" ht="27" customHeight="1">
      <c r="A6" s="247" t="s">
        <v>1121</v>
      </c>
      <c r="B6" s="282">
        <f>'2.3'!B8</f>
        <v>6</v>
      </c>
      <c r="C6" s="282">
        <f>'2.3'!C8</f>
        <v>3</v>
      </c>
      <c r="D6" s="282">
        <f>'2.3'!D8</f>
        <v>6</v>
      </c>
      <c r="E6" s="282">
        <f>'2.3'!E8</f>
        <v>3.5</v>
      </c>
      <c r="F6" s="282">
        <f>'2.3'!F8</f>
        <v>0</v>
      </c>
      <c r="G6" s="282">
        <f>'2.3'!G8</f>
        <v>8</v>
      </c>
      <c r="H6" s="282">
        <f>'2.3'!H8</f>
        <v>2</v>
      </c>
      <c r="I6" s="282">
        <f>'2.3'!I8</f>
        <v>5</v>
      </c>
      <c r="J6" s="282">
        <f>'2.3'!J8</f>
        <v>0</v>
      </c>
      <c r="K6" s="282">
        <f>'2.3'!K8</f>
        <v>9.5</v>
      </c>
      <c r="L6" s="282">
        <f>'2.3'!L8</f>
        <v>2</v>
      </c>
      <c r="M6" s="282">
        <f>'2.3'!M8</f>
        <v>3</v>
      </c>
      <c r="N6" s="282">
        <f>'2.3'!N8</f>
        <v>3</v>
      </c>
      <c r="O6" s="282">
        <f>'2.3'!O8</f>
        <v>2</v>
      </c>
      <c r="P6" s="282">
        <f>'2.3'!P8</f>
        <v>53</v>
      </c>
    </row>
    <row r="7" spans="1:16" ht="27" customHeight="1">
      <c r="A7" s="247" t="s">
        <v>1122</v>
      </c>
      <c r="B7" s="282">
        <f>'2.3'!B9</f>
        <v>63</v>
      </c>
      <c r="C7" s="282">
        <f>'2.3'!C9</f>
        <v>32.5</v>
      </c>
      <c r="D7" s="282">
        <f>'2.3'!D9</f>
        <v>52.5</v>
      </c>
      <c r="E7" s="282">
        <f>'2.3'!E9</f>
        <v>25</v>
      </c>
      <c r="F7" s="282">
        <f>'2.3'!F9</f>
        <v>20.5</v>
      </c>
      <c r="G7" s="282">
        <f>'2.3'!G9</f>
        <v>57</v>
      </c>
      <c r="H7" s="282">
        <f>'2.3'!H9</f>
        <v>41.5</v>
      </c>
      <c r="I7" s="282">
        <f>'2.3'!I9</f>
        <v>25.5</v>
      </c>
      <c r="J7" s="282">
        <f>'2.3'!J9</f>
        <v>6</v>
      </c>
      <c r="K7" s="282">
        <f>'2.3'!K9</f>
        <v>9</v>
      </c>
      <c r="L7" s="282">
        <f>'2.3'!L9</f>
        <v>45</v>
      </c>
      <c r="M7" s="282">
        <f>'2.3'!M9</f>
        <v>23.5</v>
      </c>
      <c r="N7" s="282">
        <f>'2.3'!N9</f>
        <v>35.5</v>
      </c>
      <c r="O7" s="282">
        <f>'2.3'!O9</f>
        <v>17</v>
      </c>
      <c r="P7" s="282">
        <f>'2.3'!P9</f>
        <v>453.5</v>
      </c>
    </row>
    <row r="8" spans="1:16" ht="27" customHeight="1">
      <c r="A8" s="247" t="s">
        <v>1123</v>
      </c>
      <c r="B8" s="283">
        <f>'2.3'!B10</f>
        <v>8.5</v>
      </c>
      <c r="C8" s="283">
        <f>'2.3'!C10</f>
        <v>3</v>
      </c>
      <c r="D8" s="283">
        <f>'2.3'!D10</f>
        <v>2.5</v>
      </c>
      <c r="E8" s="283">
        <f>'2.3'!E10</f>
        <v>2</v>
      </c>
      <c r="F8" s="283">
        <f>'2.3'!F10</f>
        <v>3</v>
      </c>
      <c r="G8" s="283">
        <f>'2.3'!G10</f>
        <v>9.5</v>
      </c>
      <c r="H8" s="283">
        <f>'2.3'!H10</f>
        <v>2</v>
      </c>
      <c r="I8" s="283">
        <f>'2.3'!I10</f>
        <v>2.5</v>
      </c>
      <c r="J8" s="283">
        <f>'2.3'!J10</f>
        <v>5</v>
      </c>
      <c r="K8" s="283">
        <f>'2.3'!K10</f>
        <v>0</v>
      </c>
      <c r="L8" s="283">
        <f>'2.3'!L10</f>
        <v>6</v>
      </c>
      <c r="M8" s="283">
        <f>'2.3'!M10</f>
        <v>0</v>
      </c>
      <c r="N8" s="283">
        <f>'2.3'!N10</f>
        <v>5</v>
      </c>
      <c r="O8" s="283">
        <f>'2.3'!O10</f>
        <v>2</v>
      </c>
      <c r="P8" s="283">
        <f>'2.3'!P10</f>
        <v>51</v>
      </c>
    </row>
    <row r="9" spans="1:16" ht="27" customHeight="1">
      <c r="A9" s="248" t="s">
        <v>1124</v>
      </c>
      <c r="B9" s="284">
        <f>'2.3'!B11</f>
        <v>17</v>
      </c>
      <c r="C9" s="284">
        <f>'2.3'!C11</f>
        <v>11</v>
      </c>
      <c r="D9" s="284">
        <f>'2.3'!D11</f>
        <v>19</v>
      </c>
      <c r="E9" s="284">
        <f>'2.3'!E11</f>
        <v>4</v>
      </c>
      <c r="F9" s="284">
        <f>'2.3'!F11</f>
        <v>1</v>
      </c>
      <c r="G9" s="284">
        <f>'2.3'!G11</f>
        <v>29</v>
      </c>
      <c r="H9" s="284">
        <f>'2.3'!H11</f>
        <v>10</v>
      </c>
      <c r="I9" s="284">
        <f>'2.3'!I11</f>
        <v>40</v>
      </c>
      <c r="J9" s="284">
        <f>'2.3'!J11</f>
        <v>12</v>
      </c>
      <c r="K9" s="284">
        <f>'2.3'!K11</f>
        <v>1</v>
      </c>
      <c r="L9" s="284">
        <f>'2.3'!L11</f>
        <v>17</v>
      </c>
      <c r="M9" s="284">
        <f>'2.3'!M11</f>
        <v>12</v>
      </c>
      <c r="N9" s="284">
        <f>'2.3'!N11</f>
        <v>2</v>
      </c>
      <c r="O9" s="284">
        <f>'2.3'!O11</f>
        <v>2</v>
      </c>
      <c r="P9" s="284">
        <f>'2.3'!P11</f>
        <v>177</v>
      </c>
    </row>
    <row r="10" spans="1:16" ht="27" customHeight="1">
      <c r="A10" s="247" t="s">
        <v>1125</v>
      </c>
      <c r="B10" s="282">
        <f>'2.3'!B12</f>
        <v>2</v>
      </c>
      <c r="C10" s="282">
        <f>'2.3'!C12</f>
        <v>0</v>
      </c>
      <c r="D10" s="282">
        <f>'2.3'!D12</f>
        <v>1</v>
      </c>
      <c r="E10" s="282">
        <f>'2.3'!E12</f>
        <v>1</v>
      </c>
      <c r="F10" s="282">
        <f>'2.3'!F12</f>
        <v>0</v>
      </c>
      <c r="G10" s="282">
        <f>'2.3'!G12</f>
        <v>1</v>
      </c>
      <c r="H10" s="282">
        <f>'2.3'!H12</f>
        <v>0</v>
      </c>
      <c r="I10" s="282">
        <f>'2.3'!I12</f>
        <v>0</v>
      </c>
      <c r="J10" s="282">
        <f>'2.3'!J12</f>
        <v>0</v>
      </c>
      <c r="K10" s="282">
        <f>'2.3'!K12</f>
        <v>1</v>
      </c>
      <c r="L10" s="282">
        <f>'2.3'!L12</f>
        <v>0</v>
      </c>
      <c r="M10" s="282">
        <f>'2.3'!M12</f>
        <v>0</v>
      </c>
      <c r="N10" s="282">
        <f>'2.3'!N12</f>
        <v>0</v>
      </c>
      <c r="O10" s="282">
        <f>'2.3'!O12</f>
        <v>0</v>
      </c>
      <c r="P10" s="282">
        <f>'2.3'!P12</f>
        <v>6</v>
      </c>
    </row>
    <row r="11" spans="1:16" ht="27" customHeight="1">
      <c r="A11" s="247" t="s">
        <v>1126</v>
      </c>
      <c r="B11" s="282">
        <f>'2.3'!B13</f>
        <v>15</v>
      </c>
      <c r="C11" s="282">
        <f>'2.3'!C13</f>
        <v>8</v>
      </c>
      <c r="D11" s="282">
        <f>'2.3'!D13</f>
        <v>15</v>
      </c>
      <c r="E11" s="282">
        <f>'2.3'!E13</f>
        <v>3</v>
      </c>
      <c r="F11" s="282">
        <f>'2.3'!F13</f>
        <v>1</v>
      </c>
      <c r="G11" s="282">
        <f>'2.3'!G13</f>
        <v>25</v>
      </c>
      <c r="H11" s="282">
        <f>'2.3'!H13</f>
        <v>10</v>
      </c>
      <c r="I11" s="282">
        <f>'2.3'!I13</f>
        <v>29</v>
      </c>
      <c r="J11" s="282">
        <f>'2.3'!J13</f>
        <v>9</v>
      </c>
      <c r="K11" s="282">
        <f>'2.3'!K13</f>
        <v>0</v>
      </c>
      <c r="L11" s="282">
        <f>'2.3'!L13</f>
        <v>17</v>
      </c>
      <c r="M11" s="282">
        <f>'2.3'!M13</f>
        <v>0</v>
      </c>
      <c r="N11" s="282">
        <f>'2.3'!N13</f>
        <v>1</v>
      </c>
      <c r="O11" s="282">
        <f>'2.3'!O13</f>
        <v>1</v>
      </c>
      <c r="P11" s="282">
        <f>'2.3'!P13</f>
        <v>134</v>
      </c>
    </row>
    <row r="12" spans="1:16" ht="27" customHeight="1">
      <c r="A12" s="247" t="s">
        <v>1127</v>
      </c>
      <c r="B12" s="282">
        <f>'2.3'!B14</f>
        <v>0</v>
      </c>
      <c r="C12" s="282">
        <f>'2.3'!C14</f>
        <v>3</v>
      </c>
      <c r="D12" s="282">
        <f>'2.3'!D14</f>
        <v>3</v>
      </c>
      <c r="E12" s="282">
        <f>'2.3'!E14</f>
        <v>0</v>
      </c>
      <c r="F12" s="282">
        <f>'2.3'!F14</f>
        <v>0</v>
      </c>
      <c r="G12" s="282">
        <f>'2.3'!G14</f>
        <v>3</v>
      </c>
      <c r="H12" s="282">
        <f>'2.3'!H14</f>
        <v>0</v>
      </c>
      <c r="I12" s="282">
        <f>'2.3'!I14</f>
        <v>11</v>
      </c>
      <c r="J12" s="282">
        <f>'2.3'!J14</f>
        <v>3</v>
      </c>
      <c r="K12" s="282">
        <f>'2.3'!K14</f>
        <v>0</v>
      </c>
      <c r="L12" s="282">
        <f>'2.3'!L14</f>
        <v>0</v>
      </c>
      <c r="M12" s="282">
        <f>'2.3'!M14</f>
        <v>12</v>
      </c>
      <c r="N12" s="282">
        <f>'2.3'!N14</f>
        <v>1</v>
      </c>
      <c r="O12" s="282">
        <f>'2.3'!O14</f>
        <v>1</v>
      </c>
      <c r="P12" s="282">
        <f>'2.3'!P14</f>
        <v>37</v>
      </c>
    </row>
    <row r="13" spans="1:16" ht="27" customHeight="1">
      <c r="A13" s="248" t="s">
        <v>1128</v>
      </c>
      <c r="B13" s="281">
        <f>'2.3'!B15</f>
        <v>3</v>
      </c>
      <c r="C13" s="281">
        <f>'2.3'!C15</f>
        <v>1</v>
      </c>
      <c r="D13" s="281">
        <f>'2.3'!D15</f>
        <v>3</v>
      </c>
      <c r="E13" s="281">
        <f>'2.3'!E15</f>
        <v>0</v>
      </c>
      <c r="F13" s="281">
        <f>'2.3'!F15</f>
        <v>1</v>
      </c>
      <c r="G13" s="281">
        <f>'2.3'!G15</f>
        <v>2</v>
      </c>
      <c r="H13" s="281">
        <f>'2.3'!H15</f>
        <v>0</v>
      </c>
      <c r="I13" s="281">
        <f>'2.3'!I15</f>
        <v>7</v>
      </c>
      <c r="J13" s="281">
        <f>'2.3'!J15</f>
        <v>0</v>
      </c>
      <c r="K13" s="281">
        <f>'2.3'!K15</f>
        <v>0</v>
      </c>
      <c r="L13" s="281">
        <f>'2.3'!L15</f>
        <v>1</v>
      </c>
      <c r="M13" s="281">
        <f>'2.3'!M15</f>
        <v>0</v>
      </c>
      <c r="N13" s="281">
        <f>'2.3'!N15</f>
        <v>0</v>
      </c>
      <c r="O13" s="281">
        <f>'2.3'!O15</f>
        <v>0</v>
      </c>
      <c r="P13" s="281">
        <f>'2.3'!P15</f>
        <v>18</v>
      </c>
    </row>
    <row r="14" spans="1:16" ht="27" customHeight="1">
      <c r="A14" s="247" t="s">
        <v>1129</v>
      </c>
      <c r="B14" s="280">
        <f>'2.3'!B16</f>
        <v>0</v>
      </c>
      <c r="C14" s="280">
        <f>'2.3'!C16</f>
        <v>0</v>
      </c>
      <c r="D14" s="280">
        <f>'2.3'!D16</f>
        <v>0</v>
      </c>
      <c r="E14" s="280">
        <f>'2.3'!E16</f>
        <v>0</v>
      </c>
      <c r="F14" s="280">
        <f>'2.3'!F16</f>
        <v>0</v>
      </c>
      <c r="G14" s="280">
        <f>'2.3'!G16</f>
        <v>0</v>
      </c>
      <c r="H14" s="280">
        <f>'2.3'!H16</f>
        <v>0</v>
      </c>
      <c r="I14" s="280">
        <f>'2.3'!I16</f>
        <v>0</v>
      </c>
      <c r="J14" s="280">
        <f>'2.3'!J16</f>
        <v>0</v>
      </c>
      <c r="K14" s="280">
        <f>'2.3'!K16</f>
        <v>0</v>
      </c>
      <c r="L14" s="280">
        <f>'2.3'!L16</f>
        <v>0</v>
      </c>
      <c r="M14" s="280">
        <f>'2.3'!M16</f>
        <v>0</v>
      </c>
      <c r="N14" s="280">
        <f>'2.3'!N16</f>
        <v>0</v>
      </c>
      <c r="O14" s="280">
        <f>'2.3'!O16</f>
        <v>0</v>
      </c>
      <c r="P14" s="280">
        <f>'2.3'!P16</f>
        <v>0</v>
      </c>
    </row>
    <row r="15" spans="1:16" ht="27" customHeight="1">
      <c r="A15" s="247" t="s">
        <v>1130</v>
      </c>
      <c r="B15" s="280">
        <f>'2.3'!B17</f>
        <v>3</v>
      </c>
      <c r="C15" s="280">
        <f>'2.3'!C17</f>
        <v>1</v>
      </c>
      <c r="D15" s="280">
        <f>'2.3'!D17</f>
        <v>3</v>
      </c>
      <c r="E15" s="280">
        <f>'2.3'!E17</f>
        <v>0</v>
      </c>
      <c r="F15" s="280">
        <f>'2.3'!F17</f>
        <v>1</v>
      </c>
      <c r="G15" s="280">
        <f>'2.3'!G17</f>
        <v>1</v>
      </c>
      <c r="H15" s="280">
        <f>'2.3'!H17</f>
        <v>0</v>
      </c>
      <c r="I15" s="280">
        <f>'2.3'!I17</f>
        <v>4</v>
      </c>
      <c r="J15" s="280">
        <f>'2.3'!J17</f>
        <v>0</v>
      </c>
      <c r="K15" s="280">
        <f>'2.3'!K17</f>
        <v>0</v>
      </c>
      <c r="L15" s="280">
        <f>'2.3'!L17</f>
        <v>0</v>
      </c>
      <c r="M15" s="280">
        <f>'2.3'!M17</f>
        <v>0</v>
      </c>
      <c r="N15" s="280">
        <f>'2.3'!N17</f>
        <v>0</v>
      </c>
      <c r="O15" s="280">
        <f>'2.3'!O17</f>
        <v>0</v>
      </c>
      <c r="P15" s="280">
        <f>'2.3'!P17</f>
        <v>13</v>
      </c>
    </row>
    <row r="16" spans="1:16" ht="27" customHeight="1">
      <c r="A16" s="247" t="s">
        <v>1131</v>
      </c>
      <c r="B16" s="280">
        <f>'2.3'!B18</f>
        <v>0</v>
      </c>
      <c r="C16" s="280">
        <f>'2.3'!C18</f>
        <v>0</v>
      </c>
      <c r="D16" s="280">
        <f>'2.3'!D18</f>
        <v>0</v>
      </c>
      <c r="E16" s="280">
        <f>'2.3'!E18</f>
        <v>0</v>
      </c>
      <c r="F16" s="280">
        <f>'2.3'!F18</f>
        <v>0</v>
      </c>
      <c r="G16" s="280">
        <f>'2.3'!G18</f>
        <v>1</v>
      </c>
      <c r="H16" s="280">
        <f>'2.3'!H18</f>
        <v>0</v>
      </c>
      <c r="I16" s="280">
        <f>'2.3'!I18</f>
        <v>3</v>
      </c>
      <c r="J16" s="280">
        <f>'2.3'!J18</f>
        <v>0</v>
      </c>
      <c r="K16" s="280">
        <f>'2.3'!K18</f>
        <v>0</v>
      </c>
      <c r="L16" s="280">
        <f>'2.3'!L18</f>
        <v>1</v>
      </c>
      <c r="M16" s="280">
        <f>'2.3'!M18</f>
        <v>0</v>
      </c>
      <c r="N16" s="280">
        <f>'2.3'!N18</f>
        <v>0</v>
      </c>
      <c r="O16" s="280">
        <f>'2.3'!O18</f>
        <v>0</v>
      </c>
      <c r="P16" s="280">
        <f>'2.3'!P18</f>
        <v>5</v>
      </c>
    </row>
    <row r="17" spans="1:16" ht="27" customHeight="1">
      <c r="A17" s="248" t="s">
        <v>1132</v>
      </c>
      <c r="B17" s="281">
        <f>'2.3'!B19</f>
        <v>0</v>
      </c>
      <c r="C17" s="281">
        <f>'2.3'!C19</f>
        <v>0</v>
      </c>
      <c r="D17" s="281">
        <f>'2.3'!D19</f>
        <v>0</v>
      </c>
      <c r="E17" s="281">
        <f>'2.3'!E19</f>
        <v>0</v>
      </c>
      <c r="F17" s="281">
        <f>'2.3'!F19</f>
        <v>0</v>
      </c>
      <c r="G17" s="281">
        <f>'2.3'!G19</f>
        <v>0</v>
      </c>
      <c r="H17" s="281">
        <f>'2.3'!H19</f>
        <v>0</v>
      </c>
      <c r="I17" s="281">
        <f>'2.3'!I19</f>
        <v>0</v>
      </c>
      <c r="J17" s="281">
        <f>'2.3'!J19</f>
        <v>0</v>
      </c>
      <c r="K17" s="281">
        <f>'2.3'!K19</f>
        <v>0</v>
      </c>
      <c r="L17" s="281">
        <f>'2.3'!L19</f>
        <v>0</v>
      </c>
      <c r="M17" s="281">
        <f>'2.3'!M19</f>
        <v>0</v>
      </c>
      <c r="N17" s="281">
        <f>'2.3'!N19</f>
        <v>0</v>
      </c>
      <c r="O17" s="281">
        <f>'2.3'!O19</f>
        <v>0</v>
      </c>
      <c r="P17" s="281">
        <f>'2.3'!P19</f>
        <v>0</v>
      </c>
    </row>
    <row r="18" spans="1:16" ht="27" customHeight="1">
      <c r="A18" s="247" t="s">
        <v>1133</v>
      </c>
      <c r="B18" s="280">
        <f>'2.3'!B20</f>
        <v>0</v>
      </c>
      <c r="C18" s="280">
        <f>'2.3'!C20</f>
        <v>0</v>
      </c>
      <c r="D18" s="280">
        <f>'2.3'!D20</f>
        <v>0</v>
      </c>
      <c r="E18" s="280">
        <f>'2.3'!E20</f>
        <v>0</v>
      </c>
      <c r="F18" s="280">
        <f>'2.3'!F20</f>
        <v>0</v>
      </c>
      <c r="G18" s="280">
        <f>'2.3'!G20</f>
        <v>0</v>
      </c>
      <c r="H18" s="280">
        <f>'2.3'!H20</f>
        <v>0</v>
      </c>
      <c r="I18" s="280">
        <f>'2.3'!I20</f>
        <v>0</v>
      </c>
      <c r="J18" s="280">
        <f>'2.3'!J20</f>
        <v>0</v>
      </c>
      <c r="K18" s="280">
        <f>'2.3'!K20</f>
        <v>0</v>
      </c>
      <c r="L18" s="280">
        <f>'2.3'!L20</f>
        <v>0</v>
      </c>
      <c r="M18" s="280">
        <f>'2.3'!M20</f>
        <v>0</v>
      </c>
      <c r="N18" s="280">
        <f>'2.3'!N20</f>
        <v>0</v>
      </c>
      <c r="O18" s="280">
        <f>'2.3'!O20</f>
        <v>0</v>
      </c>
      <c r="P18" s="280">
        <f>'2.3'!P20</f>
        <v>0</v>
      </c>
    </row>
    <row r="19" spans="1:16" ht="27" customHeight="1">
      <c r="A19" s="247" t="s">
        <v>1134</v>
      </c>
      <c r="B19" s="280">
        <f>'2.3'!B21</f>
        <v>0</v>
      </c>
      <c r="C19" s="280">
        <f>'2.3'!C21</f>
        <v>0</v>
      </c>
      <c r="D19" s="280">
        <f>'2.3'!D21</f>
        <v>0</v>
      </c>
      <c r="E19" s="280">
        <f>'2.3'!E21</f>
        <v>0</v>
      </c>
      <c r="F19" s="280">
        <f>'2.3'!F21</f>
        <v>0</v>
      </c>
      <c r="G19" s="280">
        <f>'2.3'!G21</f>
        <v>0</v>
      </c>
      <c r="H19" s="280">
        <f>'2.3'!H21</f>
        <v>0</v>
      </c>
      <c r="I19" s="280">
        <f>'2.3'!I21</f>
        <v>0</v>
      </c>
      <c r="J19" s="280">
        <f>'2.3'!J21</f>
        <v>0</v>
      </c>
      <c r="K19" s="280">
        <f>'2.3'!K21</f>
        <v>0</v>
      </c>
      <c r="L19" s="280">
        <f>'2.3'!L21</f>
        <v>0</v>
      </c>
      <c r="M19" s="280">
        <f>'2.3'!M21</f>
        <v>0</v>
      </c>
      <c r="N19" s="280">
        <f>'2.3'!N21</f>
        <v>0</v>
      </c>
      <c r="O19" s="280">
        <f>'2.3'!O21</f>
        <v>0</v>
      </c>
      <c r="P19" s="280">
        <f>'2.3'!P21</f>
        <v>0</v>
      </c>
    </row>
    <row r="20" spans="1:16" ht="27" customHeight="1">
      <c r="A20" s="247" t="s">
        <v>1135</v>
      </c>
      <c r="B20" s="280">
        <f>'2.3'!B22</f>
        <v>0</v>
      </c>
      <c r="C20" s="280">
        <f>'2.3'!C22</f>
        <v>0</v>
      </c>
      <c r="D20" s="280">
        <f>'2.3'!D22</f>
        <v>0</v>
      </c>
      <c r="E20" s="280">
        <f>'2.3'!E22</f>
        <v>0</v>
      </c>
      <c r="F20" s="280">
        <f>'2.3'!F22</f>
        <v>0</v>
      </c>
      <c r="G20" s="280">
        <f>'2.3'!G22</f>
        <v>0</v>
      </c>
      <c r="H20" s="280">
        <f>'2.3'!H22</f>
        <v>0</v>
      </c>
      <c r="I20" s="280">
        <f>'2.3'!I22</f>
        <v>0</v>
      </c>
      <c r="J20" s="280">
        <f>'2.3'!J22</f>
        <v>0</v>
      </c>
      <c r="K20" s="280">
        <f>'2.3'!K22</f>
        <v>0</v>
      </c>
      <c r="L20" s="280">
        <f>'2.3'!L22</f>
        <v>0</v>
      </c>
      <c r="M20" s="280">
        <f>'2.3'!M22</f>
        <v>0</v>
      </c>
      <c r="N20" s="280">
        <f>'2.3'!N22</f>
        <v>0</v>
      </c>
      <c r="O20" s="280">
        <f>'2.3'!O22</f>
        <v>0</v>
      </c>
      <c r="P20" s="280">
        <f>'2.3'!P22</f>
        <v>0</v>
      </c>
    </row>
    <row r="21" spans="1:16" ht="27" customHeight="1">
      <c r="A21" s="247" t="s">
        <v>1140</v>
      </c>
      <c r="B21" s="282">
        <f>B9+B13+B17</f>
        <v>20</v>
      </c>
      <c r="C21" s="282">
        <f aca="true" t="shared" si="0" ref="C21:P21">C9+C13+C17</f>
        <v>12</v>
      </c>
      <c r="D21" s="282">
        <f t="shared" si="0"/>
        <v>22</v>
      </c>
      <c r="E21" s="282">
        <f t="shared" si="0"/>
        <v>4</v>
      </c>
      <c r="F21" s="282">
        <f t="shared" si="0"/>
        <v>2</v>
      </c>
      <c r="G21" s="282">
        <f t="shared" si="0"/>
        <v>31</v>
      </c>
      <c r="H21" s="282">
        <f t="shared" si="0"/>
        <v>10</v>
      </c>
      <c r="I21" s="282">
        <f t="shared" si="0"/>
        <v>47</v>
      </c>
      <c r="J21" s="282">
        <f t="shared" si="0"/>
        <v>12</v>
      </c>
      <c r="K21" s="282">
        <f t="shared" si="0"/>
        <v>1</v>
      </c>
      <c r="L21" s="282">
        <f t="shared" si="0"/>
        <v>18</v>
      </c>
      <c r="M21" s="282">
        <f t="shared" si="0"/>
        <v>12</v>
      </c>
      <c r="N21" s="282">
        <f t="shared" si="0"/>
        <v>2</v>
      </c>
      <c r="O21" s="282">
        <f t="shared" si="0"/>
        <v>2</v>
      </c>
      <c r="P21" s="282">
        <f t="shared" si="0"/>
        <v>195</v>
      </c>
    </row>
  </sheetData>
  <sheetProtection/>
  <mergeCells count="3">
    <mergeCell ref="A1:A2"/>
    <mergeCell ref="B1:P1"/>
    <mergeCell ref="A3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uuuu</dc:creator>
  <cp:keywords/>
  <dc:description/>
  <cp:lastModifiedBy>ARIT</cp:lastModifiedBy>
  <cp:lastPrinted>2014-06-30T07:04:28Z</cp:lastPrinted>
  <dcterms:created xsi:type="dcterms:W3CDTF">2011-12-07T04:51:49Z</dcterms:created>
  <dcterms:modified xsi:type="dcterms:W3CDTF">2014-06-30T07:48:17Z</dcterms:modified>
  <cp:category/>
  <cp:version/>
  <cp:contentType/>
  <cp:contentStatus/>
</cp:coreProperties>
</file>